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Rolling Star Dropbox\Sarah Jo Bushinger\TRAIL MARKER\BUILD SHEET TEMPLATES\"/>
    </mc:Choice>
  </mc:AlternateContent>
  <xr:revisionPtr revIDLastSave="0" documentId="13_ncr:1_{1AC4D1BA-15E8-4887-8ADA-71A634DAEB53}" xr6:coauthVersionLast="46" xr6:coauthVersionMax="46" xr10:uidLastSave="{00000000-0000-0000-0000-000000000000}"/>
  <bookViews>
    <workbookView xWindow="1875" yWindow="-16320" windowWidth="29040" windowHeight="15225" xr2:uid="{00000000-000D-0000-FFFF-FFFF00000000}"/>
  </bookViews>
  <sheets>
    <sheet name="trail marker worksheet (2)" sheetId="2" r:id="rId1"/>
    <sheet name="Sheet1" sheetId="3" r:id="rId2"/>
  </sheets>
  <definedNames>
    <definedName name="_xlnm._FilterDatabase" localSheetId="0" hidden="1">'trail marker worksheet (2)'!$C$6:$F$130</definedName>
    <definedName name="_xlnm.Print_Area" localSheetId="0">'trail marker worksheet (2)'!$B$3:$F$153</definedName>
    <definedName name="_xlnm.Print_Titles" localSheetId="0">'trail marker worksheet (2)'!$3:$6</definedName>
  </definedNames>
  <calcPr calcId="181029"/>
</workbook>
</file>

<file path=xl/calcChain.xml><?xml version="1.0" encoding="utf-8"?>
<calcChain xmlns="http://schemas.openxmlformats.org/spreadsheetml/2006/main">
  <c r="F34" i="2" l="1"/>
  <c r="F38" i="2"/>
  <c r="F44" i="2" l="1"/>
  <c r="F25" i="2"/>
  <c r="F121" i="2" l="1"/>
  <c r="F113" i="2" l="1"/>
  <c r="F59" i="2"/>
  <c r="F99" i="2" l="1"/>
  <c r="F107" i="2"/>
  <c r="F114" i="2"/>
  <c r="F66" i="2"/>
  <c r="F64" i="2" l="1"/>
  <c r="F67" i="2" l="1"/>
  <c r="F65" i="2"/>
  <c r="F80" i="2" l="1"/>
  <c r="F108" i="2"/>
  <c r="F100" i="2"/>
  <c r="F117" i="2" l="1"/>
  <c r="F98" i="2" l="1"/>
  <c r="F97" i="2"/>
  <c r="F96" i="2"/>
  <c r="F95" i="2"/>
  <c r="F136" i="2" l="1"/>
  <c r="F24" i="2" l="1"/>
  <c r="F36" i="2"/>
  <c r="F85" i="2"/>
  <c r="F37" i="2"/>
  <c r="F125" i="2"/>
  <c r="F126" i="2"/>
  <c r="F83" i="2"/>
  <c r="F74" i="2"/>
  <c r="F75" i="2"/>
  <c r="F76" i="2"/>
  <c r="F77" i="2"/>
  <c r="F78" i="2"/>
  <c r="F84" i="2"/>
  <c r="F39" i="2"/>
  <c r="D86" i="2"/>
  <c r="F86" i="2" s="1"/>
  <c r="F35" i="2"/>
  <c r="F90" i="2"/>
  <c r="F23" i="2"/>
  <c r="F26" i="2"/>
  <c r="F27" i="2"/>
  <c r="F28" i="2"/>
  <c r="F82" i="2" l="1"/>
  <c r="F81" i="2"/>
  <c r="F62" i="2"/>
  <c r="F61" i="2"/>
  <c r="F60" i="2"/>
  <c r="F89" i="2"/>
  <c r="F58" i="2"/>
  <c r="F57" i="2"/>
  <c r="F7" i="2" l="1"/>
  <c r="F45" i="2" l="1"/>
  <c r="F46" i="2"/>
  <c r="F43" i="2"/>
  <c r="F48" i="2"/>
  <c r="F120" i="2" l="1"/>
  <c r="F124" i="2" l="1"/>
  <c r="F123" i="2"/>
  <c r="F122" i="2"/>
  <c r="F119" i="2"/>
  <c r="F116" i="2"/>
  <c r="F115" i="2"/>
  <c r="F112" i="2"/>
  <c r="F111" i="2"/>
  <c r="F110" i="2"/>
  <c r="F109" i="2"/>
  <c r="F106" i="2"/>
  <c r="F105" i="2"/>
  <c r="F104" i="2"/>
  <c r="F103" i="2"/>
  <c r="F102" i="2"/>
  <c r="F94" i="2"/>
  <c r="F93" i="2"/>
  <c r="F92" i="2"/>
  <c r="F91" i="2"/>
  <c r="F88" i="2"/>
  <c r="F87" i="2"/>
  <c r="F79" i="2"/>
  <c r="F72" i="2"/>
  <c r="F71" i="2"/>
  <c r="F70" i="2"/>
  <c r="F69" i="2"/>
  <c r="F56" i="2"/>
  <c r="F55" i="2"/>
  <c r="F54" i="2"/>
  <c r="F53" i="2"/>
  <c r="F52" i="2"/>
  <c r="F33" i="2"/>
  <c r="F32" i="2"/>
  <c r="F31" i="2"/>
  <c r="F30" i="2"/>
  <c r="F29" i="2"/>
  <c r="F22" i="2"/>
  <c r="F41" i="2" l="1"/>
  <c r="F47" i="2"/>
  <c r="F49" i="2"/>
  <c r="F42" i="2"/>
  <c r="F135" i="2" l="1"/>
  <c r="F138" i="2" s="1"/>
</calcChain>
</file>

<file path=xl/sharedStrings.xml><?xml version="1.0" encoding="utf-8"?>
<sst xmlns="http://schemas.openxmlformats.org/spreadsheetml/2006/main" count="153" uniqueCount="138">
  <si>
    <t>detail</t>
  </si>
  <si>
    <t>qty</t>
  </si>
  <si>
    <t>PVC Levant surface seamless floor covering, black</t>
  </si>
  <si>
    <t>3500lb Dexter Axle with Torsion Suspension rated at 2990lbs for registration</t>
  </si>
  <si>
    <t>Basic Trailer 6 x 12 cab with air flow front end, honeycomb FRP, closed back.  Level on front and sides. 2 wheel chocks</t>
  </si>
  <si>
    <t xml:space="preserve">FRP Honeycomb floor.  Provides insulation and also reduces weight by 90 lbs. </t>
  </si>
  <si>
    <t>3M approved install graphics, 5 year warranty</t>
  </si>
  <si>
    <t>retail each</t>
  </si>
  <si>
    <t>Removable 4 corner crank down jacks, set of 4</t>
  </si>
  <si>
    <t xml:space="preserve">30 inch long bearing slide out tray that comes out service door.  150 lb. capacity.  Great for Propane Camp Stove and grill.  </t>
  </si>
  <si>
    <t>suspension lift: 17.5 inches</t>
  </si>
  <si>
    <t>suspension lift: 14.5 inches</t>
  </si>
  <si>
    <t>suspension lift: 11.5 inches</t>
  </si>
  <si>
    <t>calc</t>
  </si>
  <si>
    <t>Name</t>
  </si>
  <si>
    <t>Address</t>
  </si>
  <si>
    <t>Phone</t>
  </si>
  <si>
    <t>Email</t>
  </si>
  <si>
    <t>Gel Coat Color</t>
  </si>
  <si>
    <t>Tow Vehicle</t>
  </si>
  <si>
    <t>aluminum lockable side access doors to counter area, set of 2</t>
  </si>
  <si>
    <t xml:space="preserve">high quality Roof 12V ceiling and exhaust vent fan made by MAXX Fan.  Includes remote, variable speed, and can be run as a ceiling fan in the rain. </t>
  </si>
  <si>
    <t>interior led warm light waterfall ambient strip lights recessed in channel  molding. Aviator switches</t>
  </si>
  <si>
    <t xml:space="preserve">Rotopax Gas System.  Two 2 gallon mounted and stackable in lockable Rotopax mount. </t>
  </si>
  <si>
    <t>Extra Rotopax Gas Cans</t>
  </si>
  <si>
    <t>Extra Rotopax Water Cans</t>
  </si>
  <si>
    <t xml:space="preserve">Rotopax Water  System.  Two 2 gallon mounted and stackable in lockable Rotopax mount. </t>
  </si>
  <si>
    <t>3500lb dexter  axle with brakes</t>
  </si>
  <si>
    <t>Extra Aluminum Side Door with screen and step</t>
  </si>
  <si>
    <t>included</t>
  </si>
  <si>
    <t>front cabinets and stainless counter top,  3 lockable doors, Cork Tile Backsplash, 2x 12V articulating fans</t>
  </si>
  <si>
    <t>front chip guard smooth  aluminum</t>
  </si>
  <si>
    <t>2" adjustable height ball hitch with removable jack and safety chains</t>
  </si>
  <si>
    <t>exterior downlight LED strip lighting on edge of trailer. Clean white  light. Aviator switches</t>
  </si>
  <si>
    <t xml:space="preserve">34 inch wide, 24" deep Tray with bearing slide out  that comes out back and attached to floor.  Tray is removable, slides stay fixed.  100 lb. capacity.  Great for Propane Camp Stove and grill.  </t>
  </si>
  <si>
    <t>shore power plug with 2 x 110AC outlets , no inverter, no charger. Can be added to 12V group</t>
  </si>
  <si>
    <t xml:space="preserve">Lighting, Electrical Package:  Interior downlight, interior floor light, exterior downlight, shore power 2 x 110 + USB ports, 100W solar with battery, fuse box, control center. 30 AMP charger.  Everything in 12V group and more. </t>
  </si>
  <si>
    <t xml:space="preserve">Slide out Kitchen with Dometic range top,( propane needed) </t>
  </si>
  <si>
    <t>Small Shelf mounted under front  window, stainless with LED lighting below. Separate switch.</t>
  </si>
  <si>
    <t xml:space="preserve">Coleman AC plus electric Heat good for down to 50F. </t>
  </si>
  <si>
    <t xml:space="preserve">tires, suspension and rims, choose one unless included in a package. </t>
  </si>
  <si>
    <t>Rear awning door.  Single Layer FRP.  Lockable,  This replaces the ramp door with a Honeycomb FRP rear door with gas assist that opens up not down. Screen included</t>
  </si>
  <si>
    <t>flip down draw bridge back door, double layer FRP, PVC floor, Lockable, with adjustable legs, screen included</t>
  </si>
  <si>
    <t>AIRCRAFT track cargo system down the interior sides of the floor in trailer</t>
  </si>
  <si>
    <t>floor warm led strip light recessed in channel  molding mounted at floor level. Aviator switches</t>
  </si>
  <si>
    <t>Ladder to access roof area made of aluminum inhouse</t>
  </si>
  <si>
    <t>AIRCRAFT track cargo system down the interior sides of the in trailer, great for hammock mounts.</t>
  </si>
  <si>
    <t xml:space="preserve">extra tall "up and out" style tongue box that extended across the entire front area and has lockable doors on each side.  Great place to mount Road Shower.  </t>
  </si>
  <si>
    <t xml:space="preserve">Goal Zero 400 Quiet, portable power at the push of a button. 400Wh, 33Ah (12V) Battery capacity. 29 lbs. solar DC input and AC/DC output. </t>
  </si>
  <si>
    <t xml:space="preserve">Goal Zero 1200, portable power at the push of a button. 1200Wh, 100Ah (12V) Battery capacity. 103 lbs. solar DC input and AC/DC output. </t>
  </si>
  <si>
    <t xml:space="preserve"> </t>
  </si>
  <si>
    <t xml:space="preserve">spare tire holder and Spare mounted in front center, or where specified. </t>
  </si>
  <si>
    <t xml:space="preserve">Aluminum Side Door with built in screen door, Step, awning roller and fasteners for when open. </t>
  </si>
  <si>
    <t xml:space="preserve">5 Year Warranty, see terms and conditions for details. </t>
  </si>
  <si>
    <t xml:space="preserve">no rear door.  It is possible to leave the back enclosed and add a door or window or door and window.  It also is a nice place to add a 6 foot awning and room. </t>
  </si>
  <si>
    <t>Timbren 2000# Axle-less suspension</t>
  </si>
  <si>
    <t>Timbren 3000# Axle-less suspension</t>
  </si>
  <si>
    <t>add brakes to Timbren</t>
  </si>
  <si>
    <t xml:space="preserve">12V USB Hubs. Mounting to be determined by Customer. </t>
  </si>
  <si>
    <t>subtotal</t>
  </si>
  <si>
    <t xml:space="preserve">Fuse Panel, control center,  Have a Total power shut off switch so when in storage there is no draw.  Leave extra room on  panel for more electronics. Have extra capacity for more fuses. </t>
  </si>
  <si>
    <t>total</t>
  </si>
  <si>
    <t>total quoted</t>
  </si>
  <si>
    <t>Coleman AC. Low profile</t>
  </si>
  <si>
    <t>small Tongue storage area aluminum and lockable, holds battery and propane tanks</t>
  </si>
  <si>
    <t xml:space="preserve">1 x 20lb propane tanks </t>
  </si>
  <si>
    <t xml:space="preserve">5lb propane tank mounted </t>
  </si>
  <si>
    <t xml:space="preserve">2000lb dexter  axle </t>
  </si>
  <si>
    <t>rear hitch with 2" receiver for bike racks</t>
  </si>
  <si>
    <t xml:space="preserve">Roof Rack, made in house, Aluminum round tube with 4 cross bars.  </t>
  </si>
  <si>
    <t xml:space="preserve">Large tongue box storage area aluminum and lockable with two doors on sides, includes an extended tongue.  L brackets for rain deflection above doors. Make sure there is a forward pitch to the top. Spare mounted like on Bushwhacker.  All doors Aluminum with T style lockable handle.  3x Drain Holes with plugs on the inside.  Flip door passthru on the bottom to allow cables to pass thru the floor. </t>
  </si>
  <si>
    <t xml:space="preserve">Stainless Steel sink in countertop plumbed to Roadshower (Roadshower included). Water drains to ground. </t>
  </si>
  <si>
    <t>Cummins Onan P2500i 2500W Digital Inverter Gasoline Portable Generator</t>
  </si>
  <si>
    <t>Cummins Onan P4500i 4500W Digital Inverter Gasoline Portable Generator</t>
  </si>
  <si>
    <t xml:space="preserve">AIRCRAFT track cargo system on front or back on floor.  </t>
  </si>
  <si>
    <t>CONVENIENCE PACKAGES</t>
  </si>
  <si>
    <t>REAR DOOR, CABINETS, ETC</t>
  </si>
  <si>
    <t xml:space="preserve">LIGHTING &amp; ELECTRICAL, CHOOSE UNLESS INCLUDED IN A PACKAGE </t>
  </si>
  <si>
    <t>WATER CANS, ROAD SHOWER, AWNINGS, ETC. CHOOSE UNLESS INCLUDED IN A PACKAGE</t>
  </si>
  <si>
    <t>BED PLATFORMS, ETC - CHOOSE UNLESS IN A PACKAGE</t>
  </si>
  <si>
    <t xml:space="preserve">Gel Coat Color: (Combat Green, Tin Man Gray , Black, White), honeycomb  FRP,   Performance Insulation Value R6.  0.92 lbs. per sq. foot. </t>
  </si>
  <si>
    <t>ARB Refrigerator / Freezer - 50 QT</t>
  </si>
  <si>
    <t>ARB Refrigerator / Freezer - 82 QT</t>
  </si>
  <si>
    <t>Camp Shower; 20 Liter (5.28 Gallon) Capacity; Gravity Powered; Solar Heated</t>
  </si>
  <si>
    <t>ZAMP Portable Solar Kit  USP 1002 - 140W</t>
  </si>
  <si>
    <t>ZAMP Portable Solar Kit USP 1001 - 90W</t>
  </si>
  <si>
    <t>Zamp Solar port - wired ZS-SOLARPORT 10AWG</t>
  </si>
  <si>
    <t xml:space="preserve">ZAMP Portable Solar Kit - USP 1003 - 180W  Controller included in Solar Panel.  Plug comes from ZAMP and goes direct to Lithium Battery. </t>
  </si>
  <si>
    <t xml:space="preserve">12V Group:  group 24; deep cycle battery, shore power converter/ charger (includes wiring etc.) 100W solar panel, solar charger with upgraded solar controller, 30 AMP charger, fuse panel.  ( this will both charge the battery and run the trailer at 12V DC when connected to shore power) </t>
  </si>
  <si>
    <t>chargeable deep cell 12V battery, installed and wired</t>
  </si>
  <si>
    <t xml:space="preserve">PLEASE NOTE:  Any desired items/components beyond this build sheet are not a Trail Marker.  At this time due to an increase in in-house production we cannot honor custom orders. </t>
  </si>
  <si>
    <t xml:space="preserve">Power Bed drop bed platform from ceiling, infinite adjustments. </t>
  </si>
  <si>
    <t>Manual Bed Platform - Fixed  aluminum frame and composite platform bed rack, removable with pins</t>
  </si>
  <si>
    <t xml:space="preserve">Folding Foam mattress that converts to a couch, queen size. </t>
  </si>
  <si>
    <t xml:space="preserve">fixed bed platform with bulk head storage made of FRP and aluminum, front or back. </t>
  </si>
  <si>
    <t xml:space="preserve">low profile high quality foam mattress.  (size - camper queen - 60"x75")  (or customer may purchase on their own) </t>
  </si>
  <si>
    <t>Trail Marker Graphics 6mil 3M vinyl with UV protectant - MOUNTAINSCAPE WITH 4 - HEXAGON LOGOS</t>
  </si>
  <si>
    <t xml:space="preserve">windows and doors, choose optios unless included in packages. </t>
  </si>
  <si>
    <t xml:space="preserve">two 30" x 30" Single Pane Side window with screen </t>
  </si>
  <si>
    <t xml:space="preserve">Water Package:  FOUR (4) - 2 gallon rotopax mounted on front.  Road Shower mounted based on customer direction. </t>
  </si>
  <si>
    <r>
      <rPr>
        <b/>
        <sz val="10"/>
        <rFont val="Palatino Linotype"/>
        <family val="1"/>
      </rPr>
      <t>UP</t>
    </r>
    <r>
      <rPr>
        <sz val="10"/>
        <rFont val="Palatino Linotype"/>
        <family val="1"/>
      </rPr>
      <t>…. Add 4 inches to the interior height</t>
    </r>
  </si>
  <si>
    <r>
      <rPr>
        <b/>
        <sz val="10"/>
        <rFont val="Palatino Linotype"/>
        <family val="1"/>
      </rPr>
      <t>UP and OUT</t>
    </r>
    <r>
      <rPr>
        <sz val="10"/>
        <rFont val="Palatino Linotype"/>
        <family val="1"/>
      </rPr>
      <t>…. Add 4 inches interior plus 8 inches to width to turn bed sideways</t>
    </r>
  </si>
  <si>
    <r>
      <t xml:space="preserve">Propex 2000 heater mounted and installed with Sensors.  </t>
    </r>
    <r>
      <rPr>
        <b/>
        <sz val="10"/>
        <color rgb="FFFF0000"/>
        <rFont val="Palatino Linotype"/>
        <family val="1"/>
      </rPr>
      <t xml:space="preserve">Countertop/Cabinet selection is REQUIRED for this feature. </t>
    </r>
  </si>
  <si>
    <t>Porta Potti ® 335; Portable; 2.6 Gallon Fresh Water Tank And 2.6 Gallon Waste Water Tank; Square Front Round Seat; Piston Pump Flush Control; White/ Gray; 15 Inch Length x 13.4 Inch Width x 12.2 Inch Height; Without Water-Saving Hand Sprayer; 27 Average Flushes; With Level Indicator</t>
  </si>
  <si>
    <t xml:space="preserve">IRONMAN Awning, installed.  Wall or roof mount.  8 foot long, 8 foot wide. </t>
  </si>
  <si>
    <t>extra IRONMAN Awning, installed</t>
  </si>
  <si>
    <t xml:space="preserve">IRONMAN Deluxe Awning Room with floor, zip out back, and mosquito net walls and storm windows </t>
  </si>
  <si>
    <t xml:space="preserve">IRONMAN Awning mounted on back.  6.5 foot long, 8 feet wide.  Works well on wide option. </t>
  </si>
  <si>
    <t xml:space="preserve">Acadia Package:  Stickwood on Front &amp; Rear Walls.  Front mini shelf with under lighting. Power bed platform,  Side shelves that mount under bed and also interior mount under front mini shelf. Overland Package, Lighting and Electrical Package, Small tongue box. LCI 36 x 18 windows on sides, rear awning door included with dometic window, 2 awnings, slide out rear tray. 1 side door.  Diamond Plate fenders with Mag wheels.  Dexter Axle. </t>
  </si>
  <si>
    <t xml:space="preserve">Awning Package:  Awning on both sides.  With one deluxe awning room.  </t>
  </si>
  <si>
    <t>Overland Package: Axe and Shovel with mount, 2 bottle openers, 2 12V USB hubs mounted near rear area featuring 3 12V plugs and 2 USB ports each side, 2 USB reading lights, Trail Marker Log book.</t>
  </si>
  <si>
    <t xml:space="preserve">Metal mesh storage system along front ceiling area to hang gear (comes with hooks) </t>
  </si>
  <si>
    <r>
      <t>Side storage doors to access bulk head bench storage areas.  Made of FRP same color as cab, with T-Slot. $225.00</t>
    </r>
    <r>
      <rPr>
        <b/>
        <sz val="10"/>
        <rFont val="Palatino Linotype"/>
        <family val="1"/>
      </rPr>
      <t xml:space="preserve"> each. </t>
    </r>
    <r>
      <rPr>
        <sz val="10"/>
        <rFont val="Palatino Linotype"/>
        <family val="1"/>
      </rPr>
      <t xml:space="preserve"> FRP with z channel, weather strip and locks. L channel above for rain deflection.  Add bumpers where applicable. </t>
    </r>
  </si>
  <si>
    <t xml:space="preserve">Stickwood Color </t>
  </si>
  <si>
    <t xml:space="preserve">CUSTOMER INFO: </t>
  </si>
  <si>
    <t>Foldable shower/ outhouse tent</t>
  </si>
  <si>
    <t>Aluminum side shelves under windows on exterior - that store under bed 16+ inches wide and also mount in front of trailer interior under mini shelf. (Optional interior mount on front wall without counter) . Includes bracket mounts installed on exterior under windows.  Set of two</t>
  </si>
  <si>
    <t xml:space="preserve">Below in green is  Lithium and High Quality Solar Panel systems </t>
  </si>
  <si>
    <t>Group 24 Deep Cycle Lithium Battery installed and wired</t>
  </si>
  <si>
    <t xml:space="preserve">7 gallon Road Shower, can be mounted in front, on top of tongue box or on roof </t>
  </si>
  <si>
    <t xml:space="preserve">16" x 12" wide storage compartments/bench seating along interior sides.  </t>
  </si>
  <si>
    <r>
      <t xml:space="preserve">Stikwood on side walls, front walls, ceiling or floor.. </t>
    </r>
    <r>
      <rPr>
        <b/>
        <sz val="10"/>
        <rFont val="Palatino Linotype"/>
        <family val="1"/>
      </rPr>
      <t>Sq foot cost - $20/sq ft.  Use 120 sq feet for just walls. For options visit www.stikwood.com</t>
    </r>
  </si>
  <si>
    <t xml:space="preserve">Bushwhacker style bed area.  16"x 12" wide storage compartments/bench seating  along the sides and two table platforms that turn into a bed platform. </t>
  </si>
  <si>
    <t xml:space="preserve">Olympic Package: Bushwhacker bed configuration. Single removable shelf mount in front, 2000lb Dexter axle, Ironman awning, 30 x 30 side windows, no rear door. Diamond plate fender and mag wheels. </t>
  </si>
  <si>
    <t>2 sections of aircraft tracking along the floor of the side walls (can be deleted)</t>
  </si>
  <si>
    <t>add brakes to Dexter</t>
  </si>
  <si>
    <t xml:space="preserve"> Dometic 1.9 cu. Refigerator w/ outside Controls plus propane, hook-ups, CO Detector. Installed. </t>
  </si>
  <si>
    <t>Deluxe window  package:  LCI 36x20 double pane insulated glass awning window with screen on sides, LCI 36x18 double pane insulated glass awning window with screen on rear.</t>
  </si>
  <si>
    <t xml:space="preserve">One LCI 36x18 double pane insulated glass smaller window  swing out with screen  frameless exterior  - can be used for sides and/or rear. </t>
  </si>
  <si>
    <t xml:space="preserve">One LCI 36x20  larger  double pane insulated glass  window  swing out with screen  frameless exterior - can be used for sides and/or rear </t>
  </si>
  <si>
    <t xml:space="preserve">Sequoia Package: Dexter axle. Diamond plate fenders with Mag wheels. Front Cabinet package with stainless steel counter top, cork backsplash, upper shelf with underlighting, 2x 12V fans, Propex heater, 1x 20# propane tank mounted in Tongue Box, Large Tongue Box, power bed lift,  4x Rotopax watercans, slide out cook tray off back, 5lb propane on back near tray, slide out tray from cargo door, Overland Package included. Lighting Package included. Rear awning door. Side shelves that mount under Bed. Low profile high quality (camper queen)  mattress. LCI 36 x 20 windows  on sides and rear.  2 awnings, 1 deluxe room. extra door, porta potty, pop up tent shower room. </t>
  </si>
  <si>
    <t>Articulating Hitch, Lock and Roll Hitch</t>
  </si>
  <si>
    <t>Extend tongue</t>
  </si>
  <si>
    <t>Reinforce cabin area with aluminum to allow for roof top tent. Ladder &amp; Roof Rack not included</t>
  </si>
  <si>
    <t>Diamond Plate Square Fender set of 2,  LED marker lights. Two 15" aluminum Mag wheels and Goodyear wrangler tires</t>
  </si>
  <si>
    <t xml:space="preserve">Gloss Black powder coated Aluminum Round Fenders with gussets, Two  black 15" steel wheels with smoothie moons. LED marker lights. </t>
  </si>
  <si>
    <t>Madd Max Custom Fabricated Fenders, set of 2, LED Marker Lights, Two 15" aluminum Mag wheels and Goodyear wrangler tires</t>
  </si>
  <si>
    <r>
      <t xml:space="preserve">UP and OUT BATHROOM TRAIL MARKER - frp corner bathroom with shower and toilet with door. </t>
    </r>
    <r>
      <rPr>
        <b/>
        <sz val="10"/>
        <color rgb="FFFF0000"/>
        <rFont val="Palatino Linotype"/>
        <family val="1"/>
      </rPr>
      <t xml:space="preserve">Up and out only. </t>
    </r>
    <r>
      <rPr>
        <b/>
        <sz val="10"/>
        <rFont val="Palatino Linotype"/>
        <family val="1"/>
      </rPr>
      <t>Includes the following:</t>
    </r>
    <r>
      <rPr>
        <b/>
        <sz val="10"/>
        <color rgb="FFFF0000"/>
        <rFont val="Palatino Linotype"/>
        <family val="1"/>
      </rPr>
      <t xml:space="preserve">                                                                                                                                        </t>
    </r>
    <r>
      <rPr>
        <sz val="10"/>
        <rFont val="Palatino Linotype"/>
        <family val="1"/>
      </rPr>
      <t xml:space="preserve">dometic cassette toilet. shower with hand held sprayer and 30 gal gray water tank. Propane system with one tank, on demand water heater propane leak alarm. Small stainless steel counter top with sink and  hot and cold water.  Water fill station with city water hook up and fresh water tank 20 gals. All plumbing and propane system.  Optional small wardrobe closet full height with one shelf (may be deleted -$300). Includes Lighting/Electrical Package. Rear awning OR ramp door - </t>
    </r>
    <r>
      <rPr>
        <b/>
        <sz val="10"/>
        <color rgb="FFFF0000"/>
        <rFont val="Palatino Linotype"/>
        <family val="1"/>
      </rPr>
      <t>customer specified</t>
    </r>
    <r>
      <rPr>
        <sz val="10"/>
        <rFont val="Palatino Linotype"/>
        <family val="1"/>
      </rPr>
      <t xml:space="preserve">. Two side windows - LCI 36x20  larger double pane insulated glass window swing out with screen -frameless exterior. . Large tongue box storage area aluminum and lockable with two doors on sides, includes an extended tongue.  L brackets for rain deflection above doors. Make sure there is a forward pitch to the top. Spare mounted on top like on Bushwhacker.  All doors Aluminum with T style lockable handle.  3x Drain Holes with plugs on the inside.  Flip door passthru on the bottom to allow cables to pass thru the floor. Power Bed drop-bed platform from ceiling, infinite adjustments.  One awning.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</si>
</sst>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22" x14ac:knownFonts="1">
    <font>
      <sz val="11"/>
      <color theme="1"/>
      <name val="Calibri"/>
      <family val="2"/>
      <scheme val="minor"/>
    </font>
    <font>
      <sz val="10"/>
      <name val="Verdana"/>
      <family val="2"/>
    </font>
    <font>
      <sz val="8"/>
      <name val="Verdana"/>
      <family val="2"/>
    </font>
    <font>
      <b/>
      <sz val="8"/>
      <color theme="0"/>
      <name val="Calibri"/>
      <family val="2"/>
      <scheme val="minor"/>
    </font>
    <font>
      <sz val="11"/>
      <color rgb="FF006100"/>
      <name val="Calibri"/>
      <family val="2"/>
      <scheme val="minor"/>
    </font>
    <font>
      <b/>
      <sz val="11"/>
      <color rgb="FFFF0000"/>
      <name val="Calibri"/>
      <family val="2"/>
      <scheme val="minor"/>
    </font>
    <font>
      <u/>
      <sz val="11"/>
      <color theme="10"/>
      <name val="Calibri"/>
      <family val="2"/>
      <scheme val="minor"/>
    </font>
    <font>
      <i/>
      <sz val="11"/>
      <color theme="1"/>
      <name val="Calibri"/>
      <family val="2"/>
      <scheme val="minor"/>
    </font>
    <font>
      <b/>
      <sz val="11"/>
      <color theme="1"/>
      <name val="Calibri"/>
      <family val="2"/>
      <scheme val="minor"/>
    </font>
    <font>
      <sz val="10"/>
      <color theme="1"/>
      <name val="Palatino Linotype"/>
      <family val="1"/>
    </font>
    <font>
      <sz val="10"/>
      <name val="Palatino Linotype"/>
      <family val="1"/>
    </font>
    <font>
      <sz val="10"/>
      <color rgb="FF006100"/>
      <name val="Palatino Linotype"/>
      <family val="1"/>
    </font>
    <font>
      <sz val="10"/>
      <color theme="0"/>
      <name val="Palatino Linotype"/>
      <family val="1"/>
    </font>
    <font>
      <b/>
      <sz val="10"/>
      <name val="Palatino Linotype"/>
      <family val="1"/>
    </font>
    <font>
      <b/>
      <sz val="10"/>
      <color rgb="FFFF0000"/>
      <name val="Palatino Linotype"/>
      <family val="1"/>
    </font>
    <font>
      <sz val="10"/>
      <color rgb="FF000000"/>
      <name val="Palatino Linotype"/>
      <family val="1"/>
    </font>
    <font>
      <b/>
      <sz val="14"/>
      <name val="Calibri"/>
      <family val="2"/>
      <scheme val="minor"/>
    </font>
    <font>
      <sz val="14"/>
      <color theme="1"/>
      <name val="Calibri"/>
      <family val="2"/>
      <scheme val="minor"/>
    </font>
    <font>
      <b/>
      <sz val="18"/>
      <color theme="0"/>
      <name val="Calibri"/>
      <family val="2"/>
      <scheme val="minor"/>
    </font>
    <font>
      <sz val="11"/>
      <color theme="1"/>
      <name val="Palatino Linotype"/>
      <family val="1"/>
    </font>
    <font>
      <sz val="11"/>
      <name val="Palatino Linotype"/>
      <family val="1"/>
    </font>
    <font>
      <b/>
      <sz val="14"/>
      <color rgb="FFFF0000"/>
      <name val="Palatino Linotype"/>
      <family val="1"/>
    </font>
  </fonts>
  <fills count="13">
    <fill>
      <patternFill patternType="none"/>
    </fill>
    <fill>
      <patternFill patternType="gray125"/>
    </fill>
    <fill>
      <patternFill patternType="solid">
        <fgColor theme="0"/>
        <bgColor indexed="64"/>
      </patternFill>
    </fill>
    <fill>
      <patternFill patternType="solid">
        <fgColor theme="1" tint="0.249977111117893"/>
        <bgColor indexed="64"/>
      </patternFill>
    </fill>
    <fill>
      <patternFill patternType="solid">
        <fgColor rgb="FFC6EFCE"/>
      </patternFill>
    </fill>
    <fill>
      <patternFill patternType="solid">
        <fgColor theme="1"/>
        <bgColor indexed="64"/>
      </patternFill>
    </fill>
    <fill>
      <patternFill patternType="solid">
        <fgColor rgb="FF00B0F0"/>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00"/>
        <bgColor indexed="64"/>
      </patternFill>
    </fill>
    <fill>
      <patternFill patternType="solid">
        <fgColor rgb="FFFFFFFF"/>
        <bgColor indexed="64"/>
      </patternFill>
    </fill>
    <fill>
      <patternFill patternType="solid">
        <fgColor theme="6"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0" fontId="1" fillId="0" borderId="0"/>
    <xf numFmtId="0" fontId="4" fillId="4" borderId="0" applyNumberFormat="0" applyBorder="0" applyAlignment="0" applyProtection="0"/>
    <xf numFmtId="0" fontId="6" fillId="0" borderId="0" applyNumberFormat="0" applyFill="0" applyBorder="0" applyAlignment="0" applyProtection="0"/>
  </cellStyleXfs>
  <cellXfs count="104">
    <xf numFmtId="0" fontId="0" fillId="0" borderId="0" xfId="0"/>
    <xf numFmtId="0" fontId="0" fillId="0" borderId="0" xfId="0" applyAlignment="1" applyProtection="1">
      <alignment horizontal="center"/>
    </xf>
    <xf numFmtId="0" fontId="2" fillId="0" borderId="0" xfId="1" applyFont="1" applyAlignment="1" applyProtection="1">
      <alignment wrapText="1"/>
    </xf>
    <xf numFmtId="164" fontId="2" fillId="0" borderId="0" xfId="1" applyNumberFormat="1" applyFont="1" applyFill="1" applyBorder="1" applyAlignment="1" applyProtection="1">
      <alignment horizontal="center"/>
    </xf>
    <xf numFmtId="0" fontId="2" fillId="0" borderId="0" xfId="1" applyFont="1" applyFill="1" applyAlignment="1" applyProtection="1">
      <alignment horizontal="center"/>
    </xf>
    <xf numFmtId="0" fontId="0" fillId="0" borderId="0" xfId="0" applyProtection="1"/>
    <xf numFmtId="0" fontId="6" fillId="0" borderId="0" xfId="3" applyAlignment="1" applyProtection="1">
      <alignment horizontal="left" wrapText="1"/>
    </xf>
    <xf numFmtId="0" fontId="3" fillId="3" borderId="1" xfId="1" applyFont="1" applyFill="1" applyBorder="1" applyAlignment="1" applyProtection="1">
      <alignment horizontal="left" wrapText="1"/>
    </xf>
    <xf numFmtId="0" fontId="3" fillId="3" borderId="0" xfId="1" applyFont="1" applyFill="1" applyBorder="1" applyAlignment="1" applyProtection="1">
      <alignment horizontal="center"/>
    </xf>
    <xf numFmtId="164" fontId="0" fillId="0" borderId="0" xfId="0" applyNumberFormat="1" applyAlignment="1" applyProtection="1">
      <alignment horizontal="center"/>
    </xf>
    <xf numFmtId="0" fontId="5" fillId="0" borderId="0" xfId="0" applyFont="1" applyAlignment="1" applyProtection="1">
      <alignment horizontal="center" wrapText="1"/>
    </xf>
    <xf numFmtId="0" fontId="0" fillId="0" borderId="0" xfId="0" applyAlignment="1" applyProtection="1">
      <alignment wrapText="1"/>
    </xf>
    <xf numFmtId="0" fontId="0" fillId="5" borderId="0" xfId="0" applyFill="1" applyBorder="1" applyProtection="1"/>
    <xf numFmtId="0" fontId="0" fillId="5" borderId="0" xfId="0" applyFill="1" applyBorder="1" applyAlignment="1" applyProtection="1">
      <alignment horizontal="center"/>
    </xf>
    <xf numFmtId="0" fontId="0" fillId="0" borderId="0" xfId="0" applyAlignment="1" applyProtection="1">
      <alignment horizontal="left"/>
    </xf>
    <xf numFmtId="0" fontId="0" fillId="7" borderId="0" xfId="0" applyFill="1" applyProtection="1"/>
    <xf numFmtId="0" fontId="0" fillId="5" borderId="0" xfId="0" applyFill="1" applyBorder="1" applyAlignment="1" applyProtection="1">
      <alignment horizontal="center"/>
    </xf>
    <xf numFmtId="0" fontId="0" fillId="5" borderId="0" xfId="0" applyFill="1" applyBorder="1" applyAlignment="1" applyProtection="1">
      <alignment horizontal="center"/>
    </xf>
    <xf numFmtId="0" fontId="0" fillId="5" borderId="0" xfId="0" applyFill="1" applyBorder="1" applyAlignment="1" applyProtection="1">
      <alignment horizontal="center"/>
    </xf>
    <xf numFmtId="0" fontId="0" fillId="5" borderId="0" xfId="0" applyFill="1" applyBorder="1" applyAlignment="1" applyProtection="1">
      <alignment horizontal="center"/>
    </xf>
    <xf numFmtId="0" fontId="0" fillId="0" borderId="0" xfId="0" applyFill="1" applyAlignment="1" applyProtection="1">
      <alignment wrapText="1"/>
      <protection locked="0"/>
    </xf>
    <xf numFmtId="164" fontId="0" fillId="0" borderId="0" xfId="0" applyNumberFormat="1" applyFill="1" applyAlignment="1" applyProtection="1">
      <alignment horizontal="center"/>
    </xf>
    <xf numFmtId="0" fontId="0" fillId="5" borderId="0" xfId="0" applyFill="1" applyBorder="1" applyAlignment="1" applyProtection="1">
      <alignment horizontal="center"/>
    </xf>
    <xf numFmtId="0" fontId="7" fillId="0" borderId="0" xfId="0" applyFont="1" applyProtection="1"/>
    <xf numFmtId="0" fontId="7" fillId="0" borderId="0" xfId="0" applyFont="1" applyFill="1" applyBorder="1" applyAlignment="1" applyProtection="1">
      <alignment horizontal="center"/>
    </xf>
    <xf numFmtId="0" fontId="7" fillId="5" borderId="0" xfId="0" applyFont="1" applyFill="1" applyBorder="1" applyProtection="1"/>
    <xf numFmtId="164" fontId="8" fillId="10" borderId="0" xfId="0" applyNumberFormat="1" applyFont="1" applyFill="1" applyAlignment="1" applyProtection="1">
      <alignment horizontal="center"/>
    </xf>
    <xf numFmtId="0" fontId="9" fillId="9" borderId="4" xfId="0" applyFont="1" applyFill="1" applyBorder="1" applyAlignment="1" applyProtection="1">
      <alignment horizontal="left" vertical="center" wrapText="1"/>
      <protection locked="0"/>
    </xf>
    <xf numFmtId="164" fontId="9" fillId="9" borderId="1" xfId="0" applyNumberFormat="1" applyFont="1" applyFill="1" applyBorder="1" applyAlignment="1">
      <alignment horizontal="center" vertical="center"/>
    </xf>
    <xf numFmtId="0" fontId="9" fillId="8" borderId="4" xfId="0" applyFont="1" applyFill="1" applyBorder="1" applyAlignment="1" applyProtection="1">
      <alignment horizontal="left" vertical="center" wrapText="1"/>
      <protection locked="0"/>
    </xf>
    <xf numFmtId="164" fontId="9" fillId="8" borderId="1" xfId="0" applyNumberFormat="1" applyFont="1" applyFill="1" applyBorder="1" applyAlignment="1">
      <alignment horizontal="center" vertical="center"/>
    </xf>
    <xf numFmtId="0" fontId="10" fillId="0" borderId="1" xfId="1" applyFont="1" applyBorder="1" applyAlignment="1" applyProtection="1">
      <alignment horizontal="left" vertical="center" wrapText="1"/>
    </xf>
    <xf numFmtId="164" fontId="9" fillId="2" borderId="1" xfId="1" applyNumberFormat="1" applyFont="1" applyFill="1" applyBorder="1" applyAlignment="1" applyProtection="1">
      <alignment horizontal="center"/>
    </xf>
    <xf numFmtId="0" fontId="11" fillId="4" borderId="1" xfId="2" applyFont="1" applyBorder="1" applyAlignment="1" applyProtection="1">
      <alignment horizontal="center" vertical="center"/>
    </xf>
    <xf numFmtId="164" fontId="10" fillId="0" borderId="0" xfId="1" applyNumberFormat="1" applyFont="1" applyBorder="1" applyAlignment="1" applyProtection="1">
      <alignment horizontal="center" vertical="center"/>
    </xf>
    <xf numFmtId="0" fontId="11" fillId="4" borderId="1" xfId="2" applyFont="1" applyBorder="1" applyAlignment="1" applyProtection="1">
      <alignment horizontal="center" vertical="center"/>
      <protection locked="0"/>
    </xf>
    <xf numFmtId="164" fontId="12" fillId="0" borderId="0" xfId="1" applyNumberFormat="1" applyFont="1" applyBorder="1" applyAlignment="1" applyProtection="1">
      <alignment horizontal="center" vertical="center"/>
    </xf>
    <xf numFmtId="164" fontId="9" fillId="2" borderId="1" xfId="1" applyNumberFormat="1" applyFont="1" applyFill="1" applyBorder="1" applyAlignment="1" applyProtection="1">
      <alignment horizontal="center"/>
      <protection locked="0"/>
    </xf>
    <xf numFmtId="164" fontId="10" fillId="2" borderId="1" xfId="1" applyNumberFormat="1" applyFont="1" applyFill="1" applyBorder="1" applyAlignment="1" applyProtection="1">
      <alignment horizontal="center"/>
    </xf>
    <xf numFmtId="0" fontId="10" fillId="7" borderId="0" xfId="1" applyFont="1" applyFill="1" applyBorder="1" applyAlignment="1" applyProtection="1">
      <alignment horizontal="left" vertical="center" wrapText="1"/>
    </xf>
    <xf numFmtId="164" fontId="10" fillId="7" borderId="0" xfId="1" applyNumberFormat="1" applyFont="1" applyFill="1" applyBorder="1" applyAlignment="1" applyProtection="1">
      <alignment horizontal="center"/>
    </xf>
    <xf numFmtId="0" fontId="11" fillId="7" borderId="0" xfId="2" applyFont="1" applyFill="1" applyBorder="1" applyAlignment="1" applyProtection="1">
      <alignment horizontal="center" vertical="center"/>
      <protection locked="0"/>
    </xf>
    <xf numFmtId="164" fontId="10" fillId="7" borderId="0" xfId="1" applyNumberFormat="1" applyFont="1" applyFill="1" applyBorder="1" applyAlignment="1" applyProtection="1">
      <alignment horizontal="center" vertical="center"/>
    </xf>
    <xf numFmtId="164" fontId="10" fillId="2" borderId="1" xfId="1" applyNumberFormat="1" applyFont="1" applyFill="1" applyBorder="1" applyAlignment="1" applyProtection="1">
      <alignment horizontal="center" vertical="center"/>
    </xf>
    <xf numFmtId="164" fontId="10" fillId="0" borderId="1" xfId="1" applyNumberFormat="1" applyFont="1" applyFill="1" applyBorder="1" applyAlignment="1" applyProtection="1">
      <alignment horizontal="center" vertical="center"/>
    </xf>
    <xf numFmtId="164" fontId="12" fillId="2" borderId="1" xfId="1" applyNumberFormat="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13" fillId="7" borderId="1" xfId="1" applyFont="1" applyFill="1" applyBorder="1" applyAlignment="1" applyProtection="1">
      <alignment horizontal="center" vertical="center" wrapText="1"/>
    </xf>
    <xf numFmtId="164" fontId="10" fillId="7" borderId="1" xfId="1" applyNumberFormat="1" applyFont="1" applyFill="1" applyBorder="1" applyAlignment="1" applyProtection="1">
      <alignment horizontal="center" vertical="center"/>
    </xf>
    <xf numFmtId="164" fontId="9" fillId="0" borderId="1" xfId="0" applyNumberFormat="1" applyFont="1" applyBorder="1" applyAlignment="1" applyProtection="1">
      <alignment horizontal="center" vertical="center"/>
    </xf>
    <xf numFmtId="0" fontId="10" fillId="0" borderId="2" xfId="1" applyFont="1" applyFill="1" applyBorder="1" applyAlignment="1" applyProtection="1">
      <alignment horizontal="left" vertical="center" wrapText="1"/>
    </xf>
    <xf numFmtId="164" fontId="10" fillId="2" borderId="2" xfId="1" applyNumberFormat="1" applyFont="1" applyFill="1" applyBorder="1" applyAlignment="1" applyProtection="1">
      <alignment horizontal="center" vertical="center"/>
    </xf>
    <xf numFmtId="0" fontId="13" fillId="7" borderId="0" xfId="1" applyFont="1" applyFill="1" applyBorder="1" applyAlignment="1" applyProtection="1">
      <alignment horizontal="center" vertical="center" wrapText="1"/>
    </xf>
    <xf numFmtId="164" fontId="10" fillId="0" borderId="1" xfId="1" applyNumberFormat="1" applyFont="1" applyBorder="1" applyAlignment="1" applyProtection="1">
      <alignment horizontal="center" vertical="center"/>
    </xf>
    <xf numFmtId="0" fontId="10" fillId="0" borderId="3" xfId="1" applyFont="1" applyBorder="1" applyAlignment="1" applyProtection="1">
      <alignment horizontal="left" vertical="center" wrapText="1"/>
    </xf>
    <xf numFmtId="164" fontId="10" fillId="2" borderId="3" xfId="1" applyNumberFormat="1" applyFont="1" applyFill="1" applyBorder="1" applyAlignment="1" applyProtection="1">
      <alignment horizontal="center" vertical="center"/>
    </xf>
    <xf numFmtId="0" fontId="10" fillId="2" borderId="3" xfId="1" applyFont="1" applyFill="1" applyBorder="1" applyAlignment="1" applyProtection="1">
      <alignment horizontal="left" vertical="center" wrapText="1"/>
    </xf>
    <xf numFmtId="0" fontId="10" fillId="7" borderId="0" xfId="1" applyFont="1" applyFill="1" applyAlignment="1">
      <alignment horizontal="left" vertical="center" wrapText="1"/>
    </xf>
    <xf numFmtId="164" fontId="10" fillId="7" borderId="0" xfId="1" applyNumberFormat="1" applyFont="1" applyFill="1" applyAlignment="1">
      <alignment horizontal="center" vertical="center"/>
    </xf>
    <xf numFmtId="0" fontId="10" fillId="0" borderId="1" xfId="1" applyFont="1" applyBorder="1" applyAlignment="1">
      <alignment horizontal="left" vertical="center" wrapText="1"/>
    </xf>
    <xf numFmtId="164" fontId="9" fillId="2" borderId="1" xfId="1" applyNumberFormat="1" applyFont="1" applyFill="1" applyBorder="1" applyAlignment="1">
      <alignment horizontal="center" vertical="center"/>
    </xf>
    <xf numFmtId="164" fontId="10" fillId="2" borderId="1" xfId="1" applyNumberFormat="1" applyFont="1" applyFill="1" applyBorder="1" applyAlignment="1">
      <alignment horizontal="center" vertical="center"/>
    </xf>
    <xf numFmtId="0" fontId="10" fillId="0" borderId="2" xfId="1" applyFont="1" applyBorder="1" applyAlignment="1" applyProtection="1">
      <alignment horizontal="left" vertical="center" wrapText="1"/>
    </xf>
    <xf numFmtId="164" fontId="10" fillId="2" borderId="2" xfId="1" quotePrefix="1" applyNumberFormat="1" applyFont="1" applyFill="1" applyBorder="1" applyAlignment="1" applyProtection="1">
      <alignment horizontal="center" vertical="center"/>
    </xf>
    <xf numFmtId="164" fontId="10" fillId="2" borderId="1" xfId="1" quotePrefix="1" applyNumberFormat="1" applyFont="1" applyFill="1" applyBorder="1" applyAlignment="1" applyProtection="1">
      <alignment horizontal="center" vertical="center"/>
    </xf>
    <xf numFmtId="164" fontId="10" fillId="0" borderId="1" xfId="1" quotePrefix="1" applyNumberFormat="1" applyFont="1" applyBorder="1" applyAlignment="1" applyProtection="1">
      <alignment horizontal="center" vertical="center"/>
    </xf>
    <xf numFmtId="0" fontId="10" fillId="0" borderId="8" xfId="1" applyFont="1" applyBorder="1" applyAlignment="1" applyProtection="1">
      <alignment horizontal="left" vertical="center" wrapText="1"/>
    </xf>
    <xf numFmtId="164" fontId="10" fillId="2" borderId="8" xfId="1" applyNumberFormat="1" applyFont="1" applyFill="1" applyBorder="1" applyAlignment="1" applyProtection="1">
      <alignment horizontal="center" vertical="center"/>
    </xf>
    <xf numFmtId="0" fontId="9" fillId="0" borderId="1" xfId="0" applyFont="1" applyBorder="1" applyAlignment="1" applyProtection="1">
      <alignment wrapText="1"/>
    </xf>
    <xf numFmtId="0" fontId="9" fillId="0" borderId="1" xfId="0" applyFont="1" applyBorder="1" applyAlignment="1" applyProtection="1">
      <alignment horizontal="center"/>
    </xf>
    <xf numFmtId="0" fontId="9" fillId="0" borderId="1" xfId="0" applyFont="1" applyFill="1" applyBorder="1" applyAlignment="1">
      <alignment horizontal="left" vertical="center"/>
    </xf>
    <xf numFmtId="0" fontId="10" fillId="2" borderId="3" xfId="1" applyFont="1" applyFill="1" applyBorder="1" applyAlignment="1">
      <alignment horizontal="left" vertical="center" wrapText="1"/>
    </xf>
    <xf numFmtId="0" fontId="16" fillId="0" borderId="0" xfId="0" applyFont="1" applyAlignment="1" applyProtection="1">
      <alignment horizontal="right" wrapText="1"/>
      <protection locked="0"/>
    </xf>
    <xf numFmtId="0" fontId="16" fillId="0" borderId="0" xfId="0" applyFont="1" applyAlignment="1" applyProtection="1">
      <alignment horizontal="right" wrapText="1"/>
    </xf>
    <xf numFmtId="0" fontId="0" fillId="0" borderId="0" xfId="0" applyFill="1" applyAlignment="1" applyProtection="1">
      <alignment horizontal="center"/>
      <protection locked="0"/>
    </xf>
    <xf numFmtId="0" fontId="19" fillId="0" borderId="1" xfId="0" applyFont="1" applyBorder="1" applyAlignment="1">
      <alignment vertical="center" wrapText="1"/>
    </xf>
    <xf numFmtId="0" fontId="20" fillId="0" borderId="1" xfId="1" applyFont="1" applyFill="1" applyBorder="1" applyAlignment="1" applyProtection="1">
      <alignment horizontal="left" vertical="center" wrapText="1"/>
    </xf>
    <xf numFmtId="0" fontId="2" fillId="0" borderId="0" xfId="1" applyFont="1" applyFill="1" applyAlignment="1" applyProtection="1">
      <alignment horizontal="center" vertical="center"/>
    </xf>
    <xf numFmtId="0" fontId="3" fillId="3" borderId="1" xfId="1" applyFont="1" applyFill="1" applyBorder="1" applyAlignment="1" applyProtection="1">
      <alignment horizontal="center" vertical="center"/>
    </xf>
    <xf numFmtId="0" fontId="9" fillId="0" borderId="1" xfId="0" applyFont="1" applyBorder="1" applyAlignment="1" applyProtection="1">
      <alignment horizontal="center" vertical="center"/>
    </xf>
    <xf numFmtId="0" fontId="0" fillId="0" borderId="0" xfId="0" applyFill="1" applyAlignment="1" applyProtection="1">
      <alignment horizontal="center" vertical="center"/>
    </xf>
    <xf numFmtId="0" fontId="8" fillId="10" borderId="0" xfId="0" applyFont="1" applyFill="1" applyAlignment="1" applyProtection="1">
      <alignment horizontal="center" vertical="center"/>
    </xf>
    <xf numFmtId="0" fontId="0" fillId="0" borderId="0" xfId="0" applyAlignment="1" applyProtection="1">
      <alignment horizontal="center" vertical="center"/>
    </xf>
    <xf numFmtId="0" fontId="11" fillId="4" borderId="5" xfId="2" applyFont="1" applyBorder="1" applyAlignment="1" applyProtection="1">
      <alignment horizontal="center" vertical="center"/>
      <protection locked="0"/>
    </xf>
    <xf numFmtId="0" fontId="11" fillId="7" borderId="5" xfId="2" applyFont="1" applyFill="1" applyBorder="1" applyAlignment="1" applyProtection="1">
      <alignment horizontal="center" vertical="center"/>
      <protection locked="0"/>
    </xf>
    <xf numFmtId="0" fontId="11" fillId="4" borderId="5" xfId="2" applyFont="1" applyBorder="1" applyAlignment="1" applyProtection="1">
      <alignment horizontal="center" vertical="center"/>
    </xf>
    <xf numFmtId="0" fontId="11" fillId="4" borderId="9" xfId="2" applyFont="1" applyBorder="1" applyAlignment="1" applyProtection="1">
      <alignment horizontal="center" vertical="center"/>
      <protection locked="0"/>
    </xf>
    <xf numFmtId="0" fontId="11" fillId="4" borderId="10" xfId="2" applyFont="1" applyBorder="1" applyAlignment="1" applyProtection="1">
      <alignment horizontal="center" vertical="center"/>
      <protection locked="0"/>
    </xf>
    <xf numFmtId="164" fontId="12" fillId="0" borderId="1" xfId="1" applyNumberFormat="1" applyFont="1" applyBorder="1" applyAlignment="1" applyProtection="1">
      <alignment horizontal="center" vertical="center"/>
    </xf>
    <xf numFmtId="164" fontId="10" fillId="7" borderId="1" xfId="1" applyNumberFormat="1" applyFont="1" applyFill="1" applyBorder="1" applyAlignment="1">
      <alignment horizontal="center" vertical="center"/>
    </xf>
    <xf numFmtId="164" fontId="10" fillId="0" borderId="1" xfId="1" applyNumberFormat="1" applyFont="1" applyBorder="1" applyAlignment="1">
      <alignment horizontal="center" vertical="center"/>
    </xf>
    <xf numFmtId="0" fontId="7" fillId="0" borderId="0" xfId="0" applyFont="1" applyAlignment="1" applyProtection="1">
      <alignment horizontal="center" vertical="center"/>
    </xf>
    <xf numFmtId="8" fontId="15" fillId="11" borderId="1" xfId="0" applyNumberFormat="1" applyFont="1" applyFill="1" applyBorder="1" applyAlignment="1">
      <alignment horizontal="center" vertical="center" wrapText="1"/>
    </xf>
    <xf numFmtId="0" fontId="17" fillId="6" borderId="1" xfId="0" applyFont="1" applyFill="1" applyBorder="1" applyAlignment="1" applyProtection="1">
      <alignment horizontal="center"/>
      <protection locked="0"/>
    </xf>
    <xf numFmtId="0" fontId="21" fillId="10" borderId="5" xfId="0" applyFont="1" applyFill="1" applyBorder="1" applyAlignment="1" applyProtection="1">
      <alignment horizontal="center" vertical="center" wrapText="1"/>
    </xf>
    <xf numFmtId="0" fontId="21" fillId="10" borderId="6" xfId="0" applyFont="1" applyFill="1" applyBorder="1" applyAlignment="1" applyProtection="1">
      <alignment horizontal="center" vertical="center" wrapText="1"/>
    </xf>
    <xf numFmtId="0" fontId="21" fillId="10" borderId="7" xfId="0" applyFont="1" applyFill="1" applyBorder="1" applyAlignment="1" applyProtection="1">
      <alignment horizontal="center" vertical="center" wrapText="1"/>
    </xf>
    <xf numFmtId="0" fontId="17" fillId="6" borderId="5" xfId="0" applyFont="1" applyFill="1" applyBorder="1" applyAlignment="1" applyProtection="1">
      <alignment horizontal="center"/>
      <protection locked="0"/>
    </xf>
    <xf numFmtId="0" fontId="17" fillId="6" borderId="6" xfId="0" applyFont="1" applyFill="1" applyBorder="1" applyAlignment="1" applyProtection="1">
      <alignment horizontal="center"/>
      <protection locked="0"/>
    </xf>
    <xf numFmtId="0" fontId="17" fillId="6" borderId="7" xfId="0" applyFont="1" applyFill="1" applyBorder="1" applyAlignment="1" applyProtection="1">
      <alignment horizontal="center"/>
      <protection locked="0"/>
    </xf>
    <xf numFmtId="0" fontId="18" fillId="12" borderId="4" xfId="0" applyFont="1" applyFill="1" applyBorder="1" applyAlignment="1" applyProtection="1">
      <alignment horizontal="center" wrapText="1"/>
      <protection locked="0"/>
    </xf>
    <xf numFmtId="0" fontId="7" fillId="0" borderId="0" xfId="0" applyFont="1" applyAlignment="1">
      <alignment horizontal="center" vertical="center"/>
    </xf>
    <xf numFmtId="0" fontId="9" fillId="0" borderId="5" xfId="0" applyFont="1" applyBorder="1" applyAlignment="1" applyProtection="1">
      <alignment horizontal="center"/>
    </xf>
    <xf numFmtId="164" fontId="9" fillId="2" borderId="1" xfId="1" applyNumberFormat="1" applyFont="1" applyFill="1" applyBorder="1" applyAlignment="1" applyProtection="1">
      <alignment horizontal="center" vertical="center"/>
    </xf>
  </cellXfs>
  <cellStyles count="4">
    <cellStyle name="Good" xfId="2" builtinId="26"/>
    <cellStyle name="Hyperlink" xfId="3" builtinId="8"/>
    <cellStyle name="Normal" xfId="0" builtinId="0"/>
    <cellStyle name="Normal 2" xfId="1" xr:uid="{00000000-0005-0000-0000-00000600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13854</xdr:colOff>
      <xdr:row>2</xdr:row>
      <xdr:rowOff>90055</xdr:rowOff>
    </xdr:from>
    <xdr:to>
      <xdr:col>2</xdr:col>
      <xdr:colOff>5126239</xdr:colOff>
      <xdr:row>4</xdr:row>
      <xdr:rowOff>532915</xdr:rowOff>
    </xdr:to>
    <xdr:pic>
      <xdr:nvPicPr>
        <xdr:cNvPr id="2" name="Picture 1">
          <a:extLst>
            <a:ext uri="{FF2B5EF4-FFF2-40B4-BE49-F238E27FC236}">
              <a16:creationId xmlns:a16="http://schemas.microsoft.com/office/drawing/2014/main" id="{DD4F2465-89CE-8A48-88CB-69DED8B0835B}"/>
            </a:ext>
          </a:extLst>
        </xdr:cNvPr>
        <xdr:cNvPicPr>
          <a:picLocks noChangeAspect="1"/>
        </xdr:cNvPicPr>
      </xdr:nvPicPr>
      <xdr:blipFill>
        <a:blip xmlns:r="http://schemas.openxmlformats.org/officeDocument/2006/relationships" r:embed="rId1"/>
        <a:stretch>
          <a:fillRect/>
        </a:stretch>
      </xdr:blipFill>
      <xdr:spPr>
        <a:xfrm>
          <a:off x="994063" y="457200"/>
          <a:ext cx="5108575" cy="813816"/>
        </a:xfrm>
        <a:prstGeom prst="rect">
          <a:avLst/>
        </a:prstGeom>
      </xdr:spPr>
    </xdr:pic>
    <xdr:clientData/>
  </xdr:twoCellAnchor>
  <xdr:twoCellAnchor editAs="oneCell">
    <xdr:from>
      <xdr:col>2</xdr:col>
      <xdr:colOff>12122</xdr:colOff>
      <xdr:row>139</xdr:row>
      <xdr:rowOff>86591</xdr:rowOff>
    </xdr:from>
    <xdr:to>
      <xdr:col>2</xdr:col>
      <xdr:colOff>4981301</xdr:colOff>
      <xdr:row>148</xdr:row>
      <xdr:rowOff>48145</xdr:rowOff>
    </xdr:to>
    <xdr:pic>
      <xdr:nvPicPr>
        <xdr:cNvPr id="4" name="Picture 3">
          <a:extLst>
            <a:ext uri="{FF2B5EF4-FFF2-40B4-BE49-F238E27FC236}">
              <a16:creationId xmlns:a16="http://schemas.microsoft.com/office/drawing/2014/main" id="{4A7BDF91-A149-C045-9F5D-1FBD16923FE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68531" y="47910750"/>
          <a:ext cx="4972989" cy="2057054"/>
        </a:xfrm>
        <a:prstGeom prst="rect">
          <a:avLst/>
        </a:prstGeom>
      </xdr:spPr>
    </xdr:pic>
    <xdr:clientData/>
  </xdr:twoCellAnchor>
  <xdr:twoCellAnchor>
    <xdr:from>
      <xdr:col>2</xdr:col>
      <xdr:colOff>12701</xdr:colOff>
      <xdr:row>130</xdr:row>
      <xdr:rowOff>76200</xdr:rowOff>
    </xdr:from>
    <xdr:to>
      <xdr:col>3</xdr:col>
      <xdr:colOff>1193801</xdr:colOff>
      <xdr:row>138</xdr:row>
      <xdr:rowOff>139700</xdr:rowOff>
    </xdr:to>
    <xdr:sp macro="" textlink="">
      <xdr:nvSpPr>
        <xdr:cNvPr id="5" name="TextBox 4">
          <a:extLst>
            <a:ext uri="{FF2B5EF4-FFF2-40B4-BE49-F238E27FC236}">
              <a16:creationId xmlns:a16="http://schemas.microsoft.com/office/drawing/2014/main" id="{B0D69261-242E-8A42-8315-99781A90A357}"/>
            </a:ext>
          </a:extLst>
        </xdr:cNvPr>
        <xdr:cNvSpPr txBox="1"/>
      </xdr:nvSpPr>
      <xdr:spPr>
        <a:xfrm>
          <a:off x="1028701" y="40106600"/>
          <a:ext cx="7823200" cy="15875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Notes/questions:</a:t>
          </a:r>
          <a:r>
            <a:rPr lang="en-US" sz="1100" baseline="0"/>
            <a:t> </a:t>
          </a:r>
          <a:endParaRPr lang="en-US" sz="1100"/>
        </a:p>
      </xdr:txBody>
    </xdr:sp>
    <xdr:clientData/>
  </xdr:twoCellAnchor>
  <xdr:oneCellAnchor>
    <xdr:from>
      <xdr:col>2</xdr:col>
      <xdr:colOff>5157355</xdr:colOff>
      <xdr:row>2</xdr:row>
      <xdr:rowOff>13855</xdr:rowOff>
    </xdr:from>
    <xdr:ext cx="3746361" cy="967381"/>
    <xdr:sp macro="" textlink="">
      <xdr:nvSpPr>
        <xdr:cNvPr id="6" name="Rectangle 5">
          <a:extLst>
            <a:ext uri="{FF2B5EF4-FFF2-40B4-BE49-F238E27FC236}">
              <a16:creationId xmlns:a16="http://schemas.microsoft.com/office/drawing/2014/main" id="{A5626B35-9D91-46E7-8F88-A5E73EC088BC}"/>
            </a:ext>
          </a:extLst>
        </xdr:cNvPr>
        <xdr:cNvSpPr/>
      </xdr:nvSpPr>
      <xdr:spPr>
        <a:xfrm>
          <a:off x="6210300" y="381000"/>
          <a:ext cx="3746361" cy="967381"/>
        </a:xfrm>
        <a:prstGeom prst="rect">
          <a:avLst/>
        </a:prstGeom>
        <a:noFill/>
      </xdr:spPr>
      <xdr:txBody>
        <a:bodyPr wrap="square" lIns="91440" tIns="45720" rIns="91440" bIns="45720">
          <a:spAutoFit/>
          <a:scene3d>
            <a:camera prst="orthographicFront"/>
            <a:lightRig rig="harsh" dir="t"/>
          </a:scene3d>
          <a:sp3d extrusionH="57150" prstMaterial="matte">
            <a:bevelT w="63500" h="12700" prst="angle"/>
            <a:contourClr>
              <a:schemeClr val="bg1">
                <a:lumMod val="65000"/>
              </a:schemeClr>
            </a:contourClr>
          </a:sp3d>
        </a:bodyPr>
        <a:lstStyle/>
        <a:p>
          <a:pPr algn="ctr"/>
          <a:r>
            <a:rPr lang="en-US" sz="1800" b="1" cap="none" spc="0">
              <a:ln/>
              <a:solidFill>
                <a:schemeClr val="accent3"/>
              </a:solidFill>
              <a:effectLst/>
            </a:rPr>
            <a:t>sarah@rollingstartrailers.com</a:t>
          </a:r>
        </a:p>
        <a:p>
          <a:pPr algn="ctr"/>
          <a:r>
            <a:rPr lang="en-US" sz="1800" b="1" cap="none" spc="0">
              <a:ln/>
              <a:solidFill>
                <a:schemeClr val="accent3"/>
              </a:solidFill>
              <a:effectLst/>
            </a:rPr>
            <a:t>(315) 235-2615</a:t>
          </a:r>
        </a:p>
        <a:p>
          <a:pPr algn="ctr"/>
          <a:r>
            <a:rPr lang="en-US" sz="1800" b="1" cap="none" spc="0">
              <a:ln/>
              <a:solidFill>
                <a:schemeClr val="accent3"/>
              </a:solidFill>
              <a:effectLst/>
            </a:rPr>
            <a:t>www.</a:t>
          </a:r>
          <a:r>
            <a:rPr lang="en-US" sz="1800" b="1" cap="none" spc="0">
              <a:ln/>
              <a:solidFill>
                <a:schemeClr val="accent3"/>
              </a:solidFill>
              <a:effectLst/>
              <a:latin typeface="Palatino Linotype" panose="02040502050505030304" pitchFamily="18" charset="0"/>
            </a:rPr>
            <a:t>trailmarkeroutdoors</a:t>
          </a:r>
          <a:r>
            <a:rPr lang="en-US" sz="1800" b="1" cap="none" spc="0">
              <a:ln/>
              <a:solidFill>
                <a:schemeClr val="accent3"/>
              </a:solidFill>
              <a:effectLst/>
            </a:rPr>
            <a:t>.com</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FA810-2DCD-1E4A-8955-F7D33C674510}">
  <sheetPr>
    <pageSetUpPr fitToPage="1"/>
  </sheetPr>
  <dimension ref="A3:F165"/>
  <sheetViews>
    <sheetView showGridLines="0" tabSelected="1" view="pageBreakPreview" zoomScale="110" zoomScaleNormal="90" zoomScaleSheetLayoutView="110" workbookViewId="0">
      <selection activeCell="C126" sqref="C126"/>
    </sheetView>
  </sheetViews>
  <sheetFormatPr defaultColWidth="9.15625" defaultRowHeight="14.4" x14ac:dyDescent="0.55000000000000004"/>
  <cols>
    <col min="1" max="1" width="9.15625" style="5"/>
    <col min="2" max="2" width="5.41796875" style="23" bestFit="1" customWidth="1"/>
    <col min="3" max="3" width="87.15625" style="11" customWidth="1"/>
    <col min="4" max="4" width="16.15625" style="1" customWidth="1"/>
    <col min="5" max="5" width="11.47265625" style="82" bestFit="1" customWidth="1"/>
    <col min="6" max="6" width="12.47265625" style="1" customWidth="1"/>
    <col min="7" max="16384" width="9.15625" style="5"/>
  </cols>
  <sheetData>
    <row r="3" spans="3:6" x14ac:dyDescent="0.55000000000000004">
      <c r="C3" s="2"/>
      <c r="D3" s="3"/>
      <c r="E3" s="77"/>
      <c r="F3" s="4"/>
    </row>
    <row r="4" spans="3:6" x14ac:dyDescent="0.55000000000000004">
      <c r="C4" s="6"/>
      <c r="D4" s="3"/>
      <c r="E4" s="77"/>
      <c r="F4" s="4"/>
    </row>
    <row r="5" spans="3:6" ht="48" customHeight="1" x14ac:dyDescent="0.55000000000000004">
      <c r="C5" s="6"/>
      <c r="D5" s="3"/>
      <c r="E5" s="77"/>
    </row>
    <row r="6" spans="3:6" x14ac:dyDescent="0.55000000000000004">
      <c r="C6" s="7" t="s">
        <v>0</v>
      </c>
      <c r="D6" s="8" t="s">
        <v>7</v>
      </c>
      <c r="E6" s="78" t="s">
        <v>1</v>
      </c>
      <c r="F6" s="8" t="s">
        <v>13</v>
      </c>
    </row>
    <row r="7" spans="3:6" ht="34.5" customHeight="1" x14ac:dyDescent="0.55000000000000004">
      <c r="C7" s="31" t="s">
        <v>4</v>
      </c>
      <c r="D7" s="103">
        <v>12495</v>
      </c>
      <c r="E7" s="33">
        <v>1</v>
      </c>
      <c r="F7" s="34">
        <f>D7</f>
        <v>12495</v>
      </c>
    </row>
    <row r="8" spans="3:6" ht="24.9" customHeight="1" x14ac:dyDescent="0.65">
      <c r="C8" s="31" t="s">
        <v>31</v>
      </c>
      <c r="D8" s="32"/>
      <c r="E8" s="35" t="s">
        <v>29</v>
      </c>
      <c r="F8" s="36"/>
    </row>
    <row r="9" spans="3:6" ht="28.8" customHeight="1" x14ac:dyDescent="0.65">
      <c r="C9" s="31" t="s">
        <v>96</v>
      </c>
      <c r="D9" s="32"/>
      <c r="E9" s="35" t="s">
        <v>29</v>
      </c>
      <c r="F9" s="34"/>
    </row>
    <row r="10" spans="3:6" ht="24.9" customHeight="1" x14ac:dyDescent="0.65">
      <c r="C10" s="31" t="s">
        <v>6</v>
      </c>
      <c r="D10" s="32"/>
      <c r="E10" s="35" t="s">
        <v>29</v>
      </c>
      <c r="F10" s="36"/>
    </row>
    <row r="11" spans="3:6" ht="34.5" customHeight="1" x14ac:dyDescent="0.65">
      <c r="C11" s="31" t="s">
        <v>80</v>
      </c>
      <c r="D11" s="37"/>
      <c r="E11" s="35" t="s">
        <v>29</v>
      </c>
      <c r="F11" s="36"/>
    </row>
    <row r="12" spans="3:6" ht="34.5" customHeight="1" x14ac:dyDescent="0.65">
      <c r="C12" s="31" t="s">
        <v>21</v>
      </c>
      <c r="D12" s="38"/>
      <c r="E12" s="35" t="s">
        <v>29</v>
      </c>
      <c r="F12" s="34"/>
    </row>
    <row r="13" spans="3:6" ht="24.9" customHeight="1" x14ac:dyDescent="0.65">
      <c r="C13" s="31" t="s">
        <v>51</v>
      </c>
      <c r="D13" s="32"/>
      <c r="E13" s="35" t="s">
        <v>29</v>
      </c>
      <c r="F13" s="36"/>
    </row>
    <row r="14" spans="3:6" ht="24.9" customHeight="1" x14ac:dyDescent="0.65">
      <c r="C14" s="31" t="s">
        <v>32</v>
      </c>
      <c r="D14" s="32"/>
      <c r="E14" s="35" t="s">
        <v>29</v>
      </c>
      <c r="F14" s="36"/>
    </row>
    <row r="15" spans="3:6" ht="24.9" customHeight="1" x14ac:dyDescent="0.65">
      <c r="C15" s="31" t="s">
        <v>124</v>
      </c>
      <c r="D15" s="32"/>
      <c r="E15" s="35" t="s">
        <v>29</v>
      </c>
      <c r="F15" s="36"/>
    </row>
    <row r="16" spans="3:6" ht="24.9" customHeight="1" x14ac:dyDescent="0.65">
      <c r="C16" s="31" t="s">
        <v>5</v>
      </c>
      <c r="D16" s="32"/>
      <c r="E16" s="35" t="s">
        <v>29</v>
      </c>
      <c r="F16" s="34"/>
    </row>
    <row r="17" spans="2:6" ht="24.9" customHeight="1" x14ac:dyDescent="0.65">
      <c r="C17" s="31" t="s">
        <v>2</v>
      </c>
      <c r="D17" s="32"/>
      <c r="E17" s="35" t="s">
        <v>29</v>
      </c>
      <c r="F17" s="36"/>
    </row>
    <row r="18" spans="2:6" ht="24.9" customHeight="1" x14ac:dyDescent="0.65">
      <c r="C18" s="31" t="s">
        <v>52</v>
      </c>
      <c r="D18" s="32"/>
      <c r="E18" s="35" t="s">
        <v>29</v>
      </c>
      <c r="F18" s="36"/>
    </row>
    <row r="19" spans="2:6" ht="24.9" customHeight="1" x14ac:dyDescent="0.65">
      <c r="C19" s="31" t="s">
        <v>8</v>
      </c>
      <c r="D19" s="38"/>
      <c r="E19" s="35" t="s">
        <v>29</v>
      </c>
      <c r="F19" s="34"/>
    </row>
    <row r="20" spans="2:6" ht="24.9" customHeight="1" x14ac:dyDescent="0.65">
      <c r="C20" s="31" t="s">
        <v>53</v>
      </c>
      <c r="D20" s="32"/>
      <c r="E20" s="35" t="s">
        <v>29</v>
      </c>
      <c r="F20" s="36"/>
    </row>
    <row r="21" spans="2:6" ht="15" x14ac:dyDescent="0.65">
      <c r="C21" s="39" t="s">
        <v>40</v>
      </c>
      <c r="D21" s="40"/>
      <c r="E21" s="41"/>
      <c r="F21" s="42"/>
    </row>
    <row r="22" spans="2:6" ht="23.4" customHeight="1" x14ac:dyDescent="0.55000000000000004">
      <c r="B22" s="91">
        <v>1</v>
      </c>
      <c r="C22" s="31" t="s">
        <v>3</v>
      </c>
      <c r="D22" s="43">
        <v>500</v>
      </c>
      <c r="E22" s="83">
        <v>0</v>
      </c>
      <c r="F22" s="53">
        <f t="shared" ref="F22:F34" si="0">+E22*D22</f>
        <v>0</v>
      </c>
    </row>
    <row r="23" spans="2:6" ht="23.4" customHeight="1" x14ac:dyDescent="0.55000000000000004">
      <c r="B23" s="91">
        <v>2</v>
      </c>
      <c r="C23" s="31" t="s">
        <v>27</v>
      </c>
      <c r="D23" s="44">
        <v>1499</v>
      </c>
      <c r="E23" s="83">
        <v>0</v>
      </c>
      <c r="F23" s="53">
        <f t="shared" si="0"/>
        <v>0</v>
      </c>
    </row>
    <row r="24" spans="2:6" ht="23.4" customHeight="1" x14ac:dyDescent="0.55000000000000004">
      <c r="B24" s="91">
        <v>3</v>
      </c>
      <c r="C24" s="31" t="s">
        <v>67</v>
      </c>
      <c r="D24" s="44">
        <v>500</v>
      </c>
      <c r="E24" s="83">
        <v>0</v>
      </c>
      <c r="F24" s="53">
        <f t="shared" ref="F24:F25" si="1">+E24*D24</f>
        <v>0</v>
      </c>
    </row>
    <row r="25" spans="2:6" ht="23.4" customHeight="1" x14ac:dyDescent="0.55000000000000004">
      <c r="B25" s="91">
        <v>4</v>
      </c>
      <c r="C25" s="31" t="s">
        <v>125</v>
      </c>
      <c r="D25" s="44">
        <v>500</v>
      </c>
      <c r="E25" s="83">
        <v>0</v>
      </c>
      <c r="F25" s="53">
        <f t="shared" si="1"/>
        <v>0</v>
      </c>
    </row>
    <row r="26" spans="2:6" ht="23.4" customHeight="1" x14ac:dyDescent="0.55000000000000004">
      <c r="B26" s="91">
        <v>5</v>
      </c>
      <c r="C26" s="31" t="s">
        <v>55</v>
      </c>
      <c r="D26" s="44">
        <v>800</v>
      </c>
      <c r="E26" s="83">
        <v>0</v>
      </c>
      <c r="F26" s="53">
        <f t="shared" si="0"/>
        <v>0</v>
      </c>
    </row>
    <row r="27" spans="2:6" ht="23.4" customHeight="1" x14ac:dyDescent="0.55000000000000004">
      <c r="B27" s="91">
        <v>6</v>
      </c>
      <c r="C27" s="31" t="s">
        <v>56</v>
      </c>
      <c r="D27" s="44">
        <v>850</v>
      </c>
      <c r="E27" s="83">
        <v>0</v>
      </c>
      <c r="F27" s="53">
        <f t="shared" si="0"/>
        <v>0</v>
      </c>
    </row>
    <row r="28" spans="2:6" ht="23.4" customHeight="1" x14ac:dyDescent="0.55000000000000004">
      <c r="B28" s="91">
        <v>7</v>
      </c>
      <c r="C28" s="31" t="s">
        <v>57</v>
      </c>
      <c r="D28" s="44">
        <v>700</v>
      </c>
      <c r="E28" s="83">
        <v>0</v>
      </c>
      <c r="F28" s="53">
        <f t="shared" si="0"/>
        <v>0</v>
      </c>
    </row>
    <row r="29" spans="2:6" ht="23.4" customHeight="1" x14ac:dyDescent="0.55000000000000004">
      <c r="B29" s="91">
        <v>8</v>
      </c>
      <c r="C29" s="31" t="s">
        <v>10</v>
      </c>
      <c r="D29" s="45">
        <v>0</v>
      </c>
      <c r="E29" s="83">
        <v>0</v>
      </c>
      <c r="F29" s="88">
        <f t="shared" si="0"/>
        <v>0</v>
      </c>
    </row>
    <row r="30" spans="2:6" ht="23.4" customHeight="1" x14ac:dyDescent="0.55000000000000004">
      <c r="B30" s="91">
        <v>9</v>
      </c>
      <c r="C30" s="31" t="s">
        <v>11</v>
      </c>
      <c r="D30" s="45">
        <v>0</v>
      </c>
      <c r="E30" s="83">
        <v>0</v>
      </c>
      <c r="F30" s="88">
        <f t="shared" si="0"/>
        <v>0</v>
      </c>
    </row>
    <row r="31" spans="2:6" ht="23.4" customHeight="1" x14ac:dyDescent="0.55000000000000004">
      <c r="B31" s="91">
        <v>10</v>
      </c>
      <c r="C31" s="31" t="s">
        <v>12</v>
      </c>
      <c r="D31" s="45">
        <v>0</v>
      </c>
      <c r="E31" s="83">
        <v>0</v>
      </c>
      <c r="F31" s="88">
        <f t="shared" si="0"/>
        <v>0</v>
      </c>
    </row>
    <row r="32" spans="2:6" ht="41.7" customHeight="1" x14ac:dyDescent="0.55000000000000004">
      <c r="B32" s="91">
        <v>11</v>
      </c>
      <c r="C32" s="46" t="s">
        <v>135</v>
      </c>
      <c r="D32" s="43">
        <v>999</v>
      </c>
      <c r="E32" s="83">
        <v>0</v>
      </c>
      <c r="F32" s="53">
        <f t="shared" si="0"/>
        <v>0</v>
      </c>
    </row>
    <row r="33" spans="2:6" ht="41.7" customHeight="1" x14ac:dyDescent="0.55000000000000004">
      <c r="B33" s="91">
        <v>12</v>
      </c>
      <c r="C33" s="31" t="s">
        <v>134</v>
      </c>
      <c r="D33" s="43">
        <v>999</v>
      </c>
      <c r="E33" s="83">
        <v>0</v>
      </c>
      <c r="F33" s="53">
        <f t="shared" si="0"/>
        <v>0</v>
      </c>
    </row>
    <row r="34" spans="2:6" ht="41.7" customHeight="1" x14ac:dyDescent="0.55000000000000004">
      <c r="B34" s="91">
        <v>13</v>
      </c>
      <c r="C34" s="31" t="s">
        <v>136</v>
      </c>
      <c r="D34" s="43">
        <v>1299</v>
      </c>
      <c r="E34" s="83">
        <v>0</v>
      </c>
      <c r="F34" s="53">
        <f t="shared" si="0"/>
        <v>0</v>
      </c>
    </row>
    <row r="35" spans="2:6" s="22" customFormat="1" ht="24.6" customHeight="1" x14ac:dyDescent="0.55000000000000004">
      <c r="B35" s="91">
        <v>14</v>
      </c>
      <c r="C35" s="31" t="s">
        <v>100</v>
      </c>
      <c r="D35" s="43">
        <v>499</v>
      </c>
      <c r="E35" s="83">
        <v>0</v>
      </c>
      <c r="F35" s="53">
        <f t="shared" ref="F35:F39" si="2">E35*D35</f>
        <v>0</v>
      </c>
    </row>
    <row r="36" spans="2:6" s="22" customFormat="1" ht="22.8" customHeight="1" x14ac:dyDescent="0.55000000000000004">
      <c r="B36" s="91">
        <v>15</v>
      </c>
      <c r="C36" s="31" t="s">
        <v>101</v>
      </c>
      <c r="D36" s="43">
        <v>999</v>
      </c>
      <c r="E36" s="83">
        <v>0</v>
      </c>
      <c r="F36" s="53">
        <f t="shared" si="2"/>
        <v>0</v>
      </c>
    </row>
    <row r="37" spans="2:6" s="22" customFormat="1" ht="24.6" customHeight="1" x14ac:dyDescent="0.55000000000000004">
      <c r="B37" s="91">
        <v>16</v>
      </c>
      <c r="C37" s="31" t="s">
        <v>132</v>
      </c>
      <c r="D37" s="43">
        <v>250</v>
      </c>
      <c r="E37" s="83">
        <v>0</v>
      </c>
      <c r="F37" s="53">
        <f t="shared" si="2"/>
        <v>0</v>
      </c>
    </row>
    <row r="38" spans="2:6" s="22" customFormat="1" ht="24.6" customHeight="1" x14ac:dyDescent="0.55000000000000004">
      <c r="B38" s="91">
        <v>17</v>
      </c>
      <c r="C38" s="31" t="s">
        <v>131</v>
      </c>
      <c r="D38" s="43">
        <v>399</v>
      </c>
      <c r="E38" s="83">
        <v>0</v>
      </c>
      <c r="F38" s="53">
        <f>+E38*D38</f>
        <v>0</v>
      </c>
    </row>
    <row r="39" spans="2:6" s="18" customFormat="1" ht="24.6" customHeight="1" x14ac:dyDescent="0.55000000000000004">
      <c r="B39" s="91">
        <v>18</v>
      </c>
      <c r="C39" s="31" t="s">
        <v>68</v>
      </c>
      <c r="D39" s="43">
        <v>99</v>
      </c>
      <c r="E39" s="83">
        <v>0</v>
      </c>
      <c r="F39" s="53">
        <f t="shared" si="2"/>
        <v>0</v>
      </c>
    </row>
    <row r="40" spans="2:6" s="22" customFormat="1" x14ac:dyDescent="0.55000000000000004">
      <c r="B40" s="91"/>
      <c r="C40" s="47" t="s">
        <v>75</v>
      </c>
      <c r="D40" s="48"/>
      <c r="E40" s="84"/>
      <c r="F40" s="48"/>
    </row>
    <row r="41" spans="2:6" ht="123.6" customHeight="1" x14ac:dyDescent="0.55000000000000004">
      <c r="B41" s="91">
        <v>19</v>
      </c>
      <c r="C41" s="46" t="s">
        <v>130</v>
      </c>
      <c r="D41" s="44">
        <v>14985</v>
      </c>
      <c r="E41" s="83">
        <v>0</v>
      </c>
      <c r="F41" s="53">
        <f t="shared" ref="F41:F48" si="3">+E41*D41</f>
        <v>0</v>
      </c>
    </row>
    <row r="42" spans="2:6" ht="79.2" customHeight="1" x14ac:dyDescent="0.55000000000000004">
      <c r="B42" s="91">
        <v>20</v>
      </c>
      <c r="C42" s="46" t="s">
        <v>108</v>
      </c>
      <c r="D42" s="44">
        <v>9985</v>
      </c>
      <c r="E42" s="83">
        <v>0</v>
      </c>
      <c r="F42" s="53">
        <f t="shared" si="3"/>
        <v>0</v>
      </c>
    </row>
    <row r="43" spans="2:6" ht="45" customHeight="1" x14ac:dyDescent="0.55000000000000004">
      <c r="B43" s="91">
        <v>21</v>
      </c>
      <c r="C43" s="46" t="s">
        <v>123</v>
      </c>
      <c r="D43" s="49">
        <v>4262</v>
      </c>
      <c r="E43" s="85">
        <v>0</v>
      </c>
      <c r="F43" s="53">
        <f t="shared" si="3"/>
        <v>0</v>
      </c>
    </row>
    <row r="44" spans="2:6" ht="220.8" customHeight="1" x14ac:dyDescent="0.55000000000000004">
      <c r="B44" s="91">
        <v>22</v>
      </c>
      <c r="C44" s="46" t="s">
        <v>137</v>
      </c>
      <c r="D44" s="49">
        <v>13949</v>
      </c>
      <c r="E44" s="85">
        <v>0</v>
      </c>
      <c r="F44" s="53">
        <f>+E44*D44</f>
        <v>0</v>
      </c>
    </row>
    <row r="45" spans="2:6" ht="49.5" customHeight="1" x14ac:dyDescent="0.55000000000000004">
      <c r="B45" s="91">
        <v>23</v>
      </c>
      <c r="C45" s="46" t="s">
        <v>36</v>
      </c>
      <c r="D45" s="44">
        <v>2199</v>
      </c>
      <c r="E45" s="83">
        <v>0</v>
      </c>
      <c r="F45" s="53">
        <f t="shared" si="3"/>
        <v>0</v>
      </c>
    </row>
    <row r="46" spans="2:6" ht="24.3" customHeight="1" x14ac:dyDescent="0.55000000000000004">
      <c r="B46" s="91">
        <v>24</v>
      </c>
      <c r="C46" s="46" t="s">
        <v>109</v>
      </c>
      <c r="D46" s="44">
        <v>1155</v>
      </c>
      <c r="E46" s="83">
        <v>0</v>
      </c>
      <c r="F46" s="53">
        <f t="shared" si="3"/>
        <v>0</v>
      </c>
    </row>
    <row r="47" spans="2:6" ht="35.700000000000003" customHeight="1" x14ac:dyDescent="0.55000000000000004">
      <c r="B47" s="91">
        <v>25</v>
      </c>
      <c r="C47" s="46" t="s">
        <v>127</v>
      </c>
      <c r="D47" s="44">
        <v>1750</v>
      </c>
      <c r="E47" s="83">
        <v>0</v>
      </c>
      <c r="F47" s="53">
        <f t="shared" si="3"/>
        <v>0</v>
      </c>
    </row>
    <row r="48" spans="2:6" ht="36.6" customHeight="1" x14ac:dyDescent="0.55000000000000004">
      <c r="B48" s="91">
        <v>26</v>
      </c>
      <c r="C48" s="76" t="s">
        <v>99</v>
      </c>
      <c r="D48" s="44">
        <v>899</v>
      </c>
      <c r="E48" s="83">
        <v>0</v>
      </c>
      <c r="F48" s="53">
        <f t="shared" si="3"/>
        <v>0</v>
      </c>
    </row>
    <row r="49" spans="2:6" ht="42.6" customHeight="1" x14ac:dyDescent="0.55000000000000004">
      <c r="B49" s="91">
        <v>27</v>
      </c>
      <c r="C49" s="50" t="s">
        <v>110</v>
      </c>
      <c r="D49" s="51">
        <v>575</v>
      </c>
      <c r="E49" s="86">
        <v>0</v>
      </c>
      <c r="F49" s="53">
        <f>E49*D49</f>
        <v>0</v>
      </c>
    </row>
    <row r="50" spans="2:6" x14ac:dyDescent="0.55000000000000004">
      <c r="B50" s="91"/>
      <c r="C50" s="52" t="s">
        <v>76</v>
      </c>
      <c r="D50" s="42"/>
      <c r="E50" s="41"/>
      <c r="F50" s="48"/>
    </row>
    <row r="51" spans="2:6" ht="34.799999999999997" customHeight="1" x14ac:dyDescent="0.55000000000000004">
      <c r="B51" s="91">
        <v>28</v>
      </c>
      <c r="C51" s="31" t="s">
        <v>54</v>
      </c>
      <c r="D51" s="43"/>
      <c r="E51" s="83">
        <v>0</v>
      </c>
      <c r="F51" s="53"/>
    </row>
    <row r="52" spans="2:6" ht="30" customHeight="1" x14ac:dyDescent="0.55000000000000004">
      <c r="B52" s="91">
        <v>29</v>
      </c>
      <c r="C52" s="54" t="s">
        <v>42</v>
      </c>
      <c r="D52" s="55">
        <v>1350</v>
      </c>
      <c r="E52" s="87">
        <v>0</v>
      </c>
      <c r="F52" s="53">
        <f>+E52*D52</f>
        <v>0</v>
      </c>
    </row>
    <row r="53" spans="2:6" ht="39.9" customHeight="1" x14ac:dyDescent="0.55000000000000004">
      <c r="B53" s="91">
        <v>30</v>
      </c>
      <c r="C53" s="31" t="s">
        <v>41</v>
      </c>
      <c r="D53" s="43">
        <v>899</v>
      </c>
      <c r="E53" s="83">
        <v>0</v>
      </c>
      <c r="F53" s="53">
        <f>+E53*D53</f>
        <v>0</v>
      </c>
    </row>
    <row r="54" spans="2:6" ht="22.8" customHeight="1" x14ac:dyDescent="0.55000000000000004">
      <c r="B54" s="91">
        <v>31</v>
      </c>
      <c r="C54" s="31" t="s">
        <v>20</v>
      </c>
      <c r="D54" s="43">
        <v>450</v>
      </c>
      <c r="E54" s="83">
        <v>0</v>
      </c>
      <c r="F54" s="53">
        <f t="shared" ref="F54:F124" si="4">+E54*D54</f>
        <v>0</v>
      </c>
    </row>
    <row r="55" spans="2:6" ht="27.75" customHeight="1" x14ac:dyDescent="0.55000000000000004">
      <c r="B55" s="91">
        <v>32</v>
      </c>
      <c r="C55" s="31" t="s">
        <v>30</v>
      </c>
      <c r="D55" s="43">
        <v>999</v>
      </c>
      <c r="E55" s="83">
        <v>0</v>
      </c>
      <c r="F55" s="53">
        <f t="shared" ref="F55:F59" si="5">+E55*D55</f>
        <v>0</v>
      </c>
    </row>
    <row r="56" spans="2:6" ht="38.700000000000003" customHeight="1" x14ac:dyDescent="0.55000000000000004">
      <c r="B56" s="91">
        <v>33</v>
      </c>
      <c r="C56" s="31" t="s">
        <v>121</v>
      </c>
      <c r="D56" s="43">
        <v>20</v>
      </c>
      <c r="E56" s="83">
        <v>0</v>
      </c>
      <c r="F56" s="53">
        <f t="shared" si="5"/>
        <v>0</v>
      </c>
    </row>
    <row r="57" spans="2:6" ht="27" customHeight="1" x14ac:dyDescent="0.55000000000000004">
      <c r="B57" s="91">
        <v>34</v>
      </c>
      <c r="C57" s="56" t="s">
        <v>69</v>
      </c>
      <c r="D57" s="55">
        <v>599</v>
      </c>
      <c r="E57" s="83">
        <v>0</v>
      </c>
      <c r="F57" s="53">
        <f t="shared" si="5"/>
        <v>0</v>
      </c>
    </row>
    <row r="58" spans="2:6" ht="27" customHeight="1" x14ac:dyDescent="0.55000000000000004">
      <c r="B58" s="91">
        <v>35</v>
      </c>
      <c r="C58" s="56" t="s">
        <v>45</v>
      </c>
      <c r="D58" s="55">
        <v>199</v>
      </c>
      <c r="E58" s="83">
        <v>0</v>
      </c>
      <c r="F58" s="53">
        <f t="shared" si="5"/>
        <v>0</v>
      </c>
    </row>
    <row r="59" spans="2:6" ht="27" customHeight="1" x14ac:dyDescent="0.55000000000000004">
      <c r="B59" s="91">
        <v>36</v>
      </c>
      <c r="C59" s="71" t="s">
        <v>133</v>
      </c>
      <c r="D59" s="55">
        <v>499</v>
      </c>
      <c r="E59" s="83">
        <v>0</v>
      </c>
      <c r="F59" s="53">
        <f t="shared" si="5"/>
        <v>0</v>
      </c>
    </row>
    <row r="60" spans="2:6" ht="27" customHeight="1" x14ac:dyDescent="0.55000000000000004">
      <c r="B60" s="91">
        <v>37</v>
      </c>
      <c r="C60" s="54" t="s">
        <v>43</v>
      </c>
      <c r="D60" s="55">
        <v>250</v>
      </c>
      <c r="E60" s="83">
        <v>0</v>
      </c>
      <c r="F60" s="53">
        <f>E60*D60</f>
        <v>0</v>
      </c>
    </row>
    <row r="61" spans="2:6" ht="27" customHeight="1" x14ac:dyDescent="0.55000000000000004">
      <c r="B61" s="91">
        <v>38</v>
      </c>
      <c r="C61" s="54" t="s">
        <v>46</v>
      </c>
      <c r="D61" s="55">
        <v>250</v>
      </c>
      <c r="E61" s="83">
        <v>0</v>
      </c>
      <c r="F61" s="53">
        <f>E61*D61</f>
        <v>0</v>
      </c>
    </row>
    <row r="62" spans="2:6" ht="27" customHeight="1" x14ac:dyDescent="0.55000000000000004">
      <c r="B62" s="91">
        <v>39</v>
      </c>
      <c r="C62" s="54" t="s">
        <v>74</v>
      </c>
      <c r="D62" s="55">
        <v>80</v>
      </c>
      <c r="E62" s="83">
        <v>0</v>
      </c>
      <c r="F62" s="53">
        <f>E62*D62</f>
        <v>0</v>
      </c>
    </row>
    <row r="63" spans="2:6" ht="19.5" customHeight="1" x14ac:dyDescent="0.55000000000000004">
      <c r="B63" s="101"/>
      <c r="C63" s="57" t="s">
        <v>97</v>
      </c>
      <c r="D63" s="58"/>
      <c r="E63" s="41"/>
      <c r="F63" s="89"/>
    </row>
    <row r="64" spans="2:6" ht="19.5" customHeight="1" x14ac:dyDescent="0.55000000000000004">
      <c r="B64" s="101">
        <v>40</v>
      </c>
      <c r="C64" s="59" t="s">
        <v>98</v>
      </c>
      <c r="D64" s="60">
        <v>490</v>
      </c>
      <c r="E64" s="83">
        <v>0</v>
      </c>
      <c r="F64" s="90">
        <f t="shared" ref="F64" si="6">+E64*D64</f>
        <v>0</v>
      </c>
    </row>
    <row r="65" spans="1:6" ht="38.4" customHeight="1" x14ac:dyDescent="0.55000000000000004">
      <c r="B65" s="101">
        <v>41</v>
      </c>
      <c r="C65" s="75" t="s">
        <v>128</v>
      </c>
      <c r="D65" s="61">
        <v>590</v>
      </c>
      <c r="E65" s="83">
        <v>0</v>
      </c>
      <c r="F65" s="90">
        <f t="shared" ref="F65:F67" si="7">+E65*D65</f>
        <v>0</v>
      </c>
    </row>
    <row r="66" spans="1:6" ht="38.4" customHeight="1" x14ac:dyDescent="0.55000000000000004">
      <c r="B66" s="101">
        <v>42</v>
      </c>
      <c r="C66" s="75" t="s">
        <v>129</v>
      </c>
      <c r="D66" s="61">
        <v>659</v>
      </c>
      <c r="E66" s="83">
        <v>0</v>
      </c>
      <c r="F66" s="90">
        <f t="shared" si="7"/>
        <v>0</v>
      </c>
    </row>
    <row r="67" spans="1:6" ht="27" customHeight="1" x14ac:dyDescent="0.55000000000000004">
      <c r="B67" s="101">
        <v>43</v>
      </c>
      <c r="C67" s="59" t="s">
        <v>28</v>
      </c>
      <c r="D67" s="61">
        <v>449</v>
      </c>
      <c r="E67" s="83">
        <v>0</v>
      </c>
      <c r="F67" s="90">
        <f t="shared" si="7"/>
        <v>0</v>
      </c>
    </row>
    <row r="68" spans="1:6" s="15" customFormat="1" x14ac:dyDescent="0.55000000000000004">
      <c r="A68" s="15" t="s">
        <v>50</v>
      </c>
      <c r="B68" s="91"/>
      <c r="C68" s="47" t="s">
        <v>77</v>
      </c>
      <c r="D68" s="48"/>
      <c r="E68" s="84"/>
      <c r="F68" s="48"/>
    </row>
    <row r="69" spans="1:6" ht="24.6" customHeight="1" x14ac:dyDescent="0.55000000000000004">
      <c r="B69" s="91">
        <v>44</v>
      </c>
      <c r="C69" s="31" t="s">
        <v>22</v>
      </c>
      <c r="D69" s="43">
        <v>299</v>
      </c>
      <c r="E69" s="83">
        <v>0</v>
      </c>
      <c r="F69" s="53">
        <f t="shared" si="4"/>
        <v>0</v>
      </c>
    </row>
    <row r="70" spans="1:6" ht="24.6" customHeight="1" x14ac:dyDescent="0.55000000000000004">
      <c r="B70" s="91">
        <v>45</v>
      </c>
      <c r="C70" s="31" t="s">
        <v>44</v>
      </c>
      <c r="D70" s="43">
        <v>299</v>
      </c>
      <c r="E70" s="83">
        <v>0</v>
      </c>
      <c r="F70" s="53">
        <f t="shared" si="4"/>
        <v>0</v>
      </c>
    </row>
    <row r="71" spans="1:6" ht="24.6" customHeight="1" x14ac:dyDescent="0.55000000000000004">
      <c r="B71" s="91">
        <v>46</v>
      </c>
      <c r="C71" s="31" t="s">
        <v>33</v>
      </c>
      <c r="D71" s="43">
        <v>299</v>
      </c>
      <c r="E71" s="83">
        <v>0</v>
      </c>
      <c r="F71" s="53">
        <f t="shared" si="4"/>
        <v>0</v>
      </c>
    </row>
    <row r="72" spans="1:6" ht="24.6" customHeight="1" x14ac:dyDescent="0.55000000000000004">
      <c r="B72" s="91">
        <v>47</v>
      </c>
      <c r="C72" s="31" t="s">
        <v>35</v>
      </c>
      <c r="D72" s="43">
        <v>250</v>
      </c>
      <c r="E72" s="83">
        <v>0</v>
      </c>
      <c r="F72" s="53">
        <f>+E72*D72</f>
        <v>0</v>
      </c>
    </row>
    <row r="73" spans="1:6" s="18" customFormat="1" x14ac:dyDescent="0.55000000000000004">
      <c r="B73" s="91">
        <v>48</v>
      </c>
      <c r="C73" s="27" t="s">
        <v>117</v>
      </c>
      <c r="D73" s="28"/>
      <c r="E73" s="83"/>
      <c r="F73" s="53"/>
    </row>
    <row r="74" spans="1:6" s="22" customFormat="1" ht="25.8" customHeight="1" x14ac:dyDescent="0.55000000000000004">
      <c r="B74" s="91">
        <v>49</v>
      </c>
      <c r="C74" s="29" t="s">
        <v>118</v>
      </c>
      <c r="D74" s="30">
        <v>749</v>
      </c>
      <c r="E74" s="83">
        <v>0</v>
      </c>
      <c r="F74" s="53">
        <f t="shared" ref="F74:F78" si="8">E74*D74</f>
        <v>0</v>
      </c>
    </row>
    <row r="75" spans="1:6" s="22" customFormat="1" ht="25.8" customHeight="1" x14ac:dyDescent="0.55000000000000004">
      <c r="B75" s="91">
        <v>50</v>
      </c>
      <c r="C75" s="29" t="s">
        <v>84</v>
      </c>
      <c r="D75" s="30">
        <v>877.48</v>
      </c>
      <c r="E75" s="83">
        <v>0</v>
      </c>
      <c r="F75" s="53">
        <f t="shared" si="8"/>
        <v>0</v>
      </c>
    </row>
    <row r="76" spans="1:6" s="22" customFormat="1" ht="25.8" customHeight="1" x14ac:dyDescent="0.55000000000000004">
      <c r="B76" s="91">
        <v>51</v>
      </c>
      <c r="C76" s="29" t="s">
        <v>85</v>
      </c>
      <c r="D76" s="30">
        <v>628.6</v>
      </c>
      <c r="E76" s="83">
        <v>0</v>
      </c>
      <c r="F76" s="53">
        <f t="shared" si="8"/>
        <v>0</v>
      </c>
    </row>
    <row r="77" spans="1:6" s="22" customFormat="1" ht="25.8" customHeight="1" x14ac:dyDescent="0.55000000000000004">
      <c r="B77" s="91">
        <v>52</v>
      </c>
      <c r="C77" s="29" t="s">
        <v>86</v>
      </c>
      <c r="D77" s="30">
        <v>45</v>
      </c>
      <c r="E77" s="83">
        <v>0</v>
      </c>
      <c r="F77" s="53">
        <f t="shared" si="8"/>
        <v>0</v>
      </c>
    </row>
    <row r="78" spans="1:6" s="22" customFormat="1" ht="36.9" customHeight="1" x14ac:dyDescent="0.55000000000000004">
      <c r="B78" s="91">
        <v>53</v>
      </c>
      <c r="C78" s="29" t="s">
        <v>87</v>
      </c>
      <c r="D78" s="30">
        <v>1040</v>
      </c>
      <c r="E78" s="83">
        <v>0</v>
      </c>
      <c r="F78" s="53">
        <f t="shared" si="8"/>
        <v>0</v>
      </c>
    </row>
    <row r="79" spans="1:6" ht="56.7" customHeight="1" x14ac:dyDescent="0.55000000000000004">
      <c r="B79" s="91">
        <v>54</v>
      </c>
      <c r="C79" s="31" t="s">
        <v>88</v>
      </c>
      <c r="D79" s="43">
        <v>999</v>
      </c>
      <c r="E79" s="83">
        <v>0</v>
      </c>
      <c r="F79" s="53">
        <f>+E79*D79</f>
        <v>0</v>
      </c>
    </row>
    <row r="80" spans="1:6" ht="20.100000000000001" customHeight="1" x14ac:dyDescent="0.55000000000000004">
      <c r="B80" s="91">
        <v>55</v>
      </c>
      <c r="C80" s="59" t="s">
        <v>89</v>
      </c>
      <c r="D80" s="61">
        <v>199</v>
      </c>
      <c r="E80" s="83">
        <v>0</v>
      </c>
      <c r="F80" s="53">
        <f>+E80*D80</f>
        <v>0</v>
      </c>
    </row>
    <row r="81" spans="2:6" ht="39" customHeight="1" x14ac:dyDescent="0.55000000000000004">
      <c r="B81" s="91">
        <v>56</v>
      </c>
      <c r="C81" s="31" t="s">
        <v>48</v>
      </c>
      <c r="D81" s="43">
        <v>449.95</v>
      </c>
      <c r="E81" s="83">
        <v>0</v>
      </c>
      <c r="F81" s="53">
        <f>+E81*D81</f>
        <v>0</v>
      </c>
    </row>
    <row r="82" spans="2:6" ht="39" customHeight="1" x14ac:dyDescent="0.55000000000000004">
      <c r="B82" s="91">
        <v>57</v>
      </c>
      <c r="C82" s="31" t="s">
        <v>49</v>
      </c>
      <c r="D82" s="43">
        <v>1299.95</v>
      </c>
      <c r="E82" s="83">
        <v>0</v>
      </c>
      <c r="F82" s="53">
        <f>+E82*D82</f>
        <v>0</v>
      </c>
    </row>
    <row r="83" spans="2:6" s="17" customFormat="1" ht="39" customHeight="1" x14ac:dyDescent="0.55000000000000004">
      <c r="B83" s="91">
        <v>58</v>
      </c>
      <c r="C83" s="31" t="s">
        <v>60</v>
      </c>
      <c r="D83" s="43">
        <v>150</v>
      </c>
      <c r="E83" s="83">
        <v>0</v>
      </c>
      <c r="F83" s="53">
        <f>E83*D83</f>
        <v>0</v>
      </c>
    </row>
    <row r="84" spans="2:6" s="17" customFormat="1" ht="24.9" customHeight="1" x14ac:dyDescent="0.55000000000000004">
      <c r="B84" s="91">
        <v>59</v>
      </c>
      <c r="C84" s="31" t="s">
        <v>58</v>
      </c>
      <c r="D84" s="43">
        <v>50</v>
      </c>
      <c r="E84" s="83">
        <v>0</v>
      </c>
      <c r="F84" s="53">
        <f>E84*D84</f>
        <v>0</v>
      </c>
    </row>
    <row r="85" spans="2:6" s="22" customFormat="1" ht="24.9" customHeight="1" x14ac:dyDescent="0.55000000000000004">
      <c r="B85" s="91">
        <v>60</v>
      </c>
      <c r="C85" s="31" t="s">
        <v>63</v>
      </c>
      <c r="D85" s="43">
        <v>1399</v>
      </c>
      <c r="E85" s="83">
        <v>0</v>
      </c>
      <c r="F85" s="53">
        <f>E85*D85</f>
        <v>0</v>
      </c>
    </row>
    <row r="86" spans="2:6" s="17" customFormat="1" ht="24.9" customHeight="1" x14ac:dyDescent="0.55000000000000004">
      <c r="B86" s="91">
        <v>61</v>
      </c>
      <c r="C86" s="31" t="s">
        <v>39</v>
      </c>
      <c r="D86" s="43">
        <f>D85+200</f>
        <v>1599</v>
      </c>
      <c r="E86" s="83">
        <v>0</v>
      </c>
      <c r="F86" s="53">
        <f>E86*D86</f>
        <v>0</v>
      </c>
    </row>
    <row r="87" spans="2:6" ht="38.4" customHeight="1" x14ac:dyDescent="0.55000000000000004">
      <c r="B87" s="91">
        <v>62</v>
      </c>
      <c r="C87" s="31" t="s">
        <v>102</v>
      </c>
      <c r="D87" s="43">
        <v>1500</v>
      </c>
      <c r="E87" s="83">
        <v>0</v>
      </c>
      <c r="F87" s="53">
        <f t="shared" si="4"/>
        <v>0</v>
      </c>
    </row>
    <row r="88" spans="2:6" ht="27" customHeight="1" x14ac:dyDescent="0.55000000000000004">
      <c r="B88" s="91">
        <v>63</v>
      </c>
      <c r="C88" s="31" t="s">
        <v>64</v>
      </c>
      <c r="D88" s="43">
        <v>450</v>
      </c>
      <c r="E88" s="83">
        <v>0</v>
      </c>
      <c r="F88" s="53">
        <f t="shared" si="4"/>
        <v>0</v>
      </c>
    </row>
    <row r="89" spans="2:6" ht="34.200000000000003" customHeight="1" x14ac:dyDescent="0.55000000000000004">
      <c r="B89" s="91">
        <v>64</v>
      </c>
      <c r="C89" s="31" t="s">
        <v>47</v>
      </c>
      <c r="D89" s="43">
        <v>999</v>
      </c>
      <c r="E89" s="83">
        <v>0</v>
      </c>
      <c r="F89" s="53">
        <f t="shared" si="4"/>
        <v>0</v>
      </c>
    </row>
    <row r="90" spans="2:6" ht="71.7" customHeight="1" x14ac:dyDescent="0.55000000000000004">
      <c r="B90" s="91">
        <v>65</v>
      </c>
      <c r="C90" s="59" t="s">
        <v>70</v>
      </c>
      <c r="D90" s="61">
        <v>1499</v>
      </c>
      <c r="E90" s="83">
        <v>0</v>
      </c>
      <c r="F90" s="90">
        <f>+E90*D90</f>
        <v>0</v>
      </c>
    </row>
    <row r="91" spans="2:6" ht="19.8" customHeight="1" x14ac:dyDescent="0.55000000000000004">
      <c r="B91" s="91">
        <v>66</v>
      </c>
      <c r="C91" s="46" t="s">
        <v>65</v>
      </c>
      <c r="D91" s="43">
        <v>150</v>
      </c>
      <c r="E91" s="83">
        <v>0</v>
      </c>
      <c r="F91" s="53">
        <f t="shared" si="4"/>
        <v>0</v>
      </c>
    </row>
    <row r="92" spans="2:6" ht="19.8" customHeight="1" x14ac:dyDescent="0.55000000000000004">
      <c r="B92" s="91">
        <v>67</v>
      </c>
      <c r="C92" s="46" t="s">
        <v>66</v>
      </c>
      <c r="D92" s="43">
        <v>249</v>
      </c>
      <c r="E92" s="83">
        <v>0</v>
      </c>
      <c r="F92" s="53">
        <f t="shared" si="4"/>
        <v>0</v>
      </c>
    </row>
    <row r="93" spans="2:6" ht="39" customHeight="1" x14ac:dyDescent="0.55000000000000004">
      <c r="B93" s="91">
        <v>68</v>
      </c>
      <c r="C93" s="46" t="s">
        <v>9</v>
      </c>
      <c r="D93" s="43">
        <v>399</v>
      </c>
      <c r="E93" s="83">
        <v>0</v>
      </c>
      <c r="F93" s="53">
        <f t="shared" si="4"/>
        <v>0</v>
      </c>
    </row>
    <row r="94" spans="2:6" ht="29.1" customHeight="1" x14ac:dyDescent="0.55000000000000004">
      <c r="B94" s="91">
        <v>69</v>
      </c>
      <c r="C94" s="46" t="s">
        <v>34</v>
      </c>
      <c r="D94" s="43">
        <v>699</v>
      </c>
      <c r="E94" s="83">
        <v>0</v>
      </c>
      <c r="F94" s="53">
        <f t="shared" si="4"/>
        <v>0</v>
      </c>
    </row>
    <row r="95" spans="2:6" ht="20.100000000000001" customHeight="1" x14ac:dyDescent="0.55000000000000004">
      <c r="B95" s="91">
        <v>70</v>
      </c>
      <c r="C95" s="46" t="s">
        <v>37</v>
      </c>
      <c r="D95" s="43">
        <v>899</v>
      </c>
      <c r="E95" s="83">
        <v>0</v>
      </c>
      <c r="F95" s="53">
        <f t="shared" ref="F95:F99" si="9">+E95*D95</f>
        <v>0</v>
      </c>
    </row>
    <row r="96" spans="2:6" ht="20.100000000000001" customHeight="1" x14ac:dyDescent="0.55000000000000004">
      <c r="B96" s="91">
        <v>71</v>
      </c>
      <c r="C96" s="46" t="s">
        <v>72</v>
      </c>
      <c r="D96" s="43">
        <v>789</v>
      </c>
      <c r="E96" s="83">
        <v>0</v>
      </c>
      <c r="F96" s="53">
        <f t="shared" si="9"/>
        <v>0</v>
      </c>
    </row>
    <row r="97" spans="2:6" ht="20.100000000000001" customHeight="1" x14ac:dyDescent="0.55000000000000004">
      <c r="B97" s="91">
        <v>72</v>
      </c>
      <c r="C97" s="46" t="s">
        <v>73</v>
      </c>
      <c r="D97" s="43">
        <v>1199</v>
      </c>
      <c r="E97" s="83">
        <v>0</v>
      </c>
      <c r="F97" s="53">
        <f t="shared" si="9"/>
        <v>0</v>
      </c>
    </row>
    <row r="98" spans="2:6" ht="20.100000000000001" customHeight="1" x14ac:dyDescent="0.55000000000000004">
      <c r="B98" s="91">
        <v>73</v>
      </c>
      <c r="C98" s="46" t="s">
        <v>126</v>
      </c>
      <c r="D98" s="43">
        <v>949.65</v>
      </c>
      <c r="E98" s="83">
        <v>0</v>
      </c>
      <c r="F98" s="53">
        <f t="shared" si="9"/>
        <v>0</v>
      </c>
    </row>
    <row r="99" spans="2:6" ht="20.100000000000001" customHeight="1" x14ac:dyDescent="0.55000000000000004">
      <c r="B99" s="91">
        <v>74</v>
      </c>
      <c r="C99" s="59" t="s">
        <v>81</v>
      </c>
      <c r="D99" s="61">
        <v>1323</v>
      </c>
      <c r="E99" s="83">
        <v>0</v>
      </c>
      <c r="F99" s="53">
        <f t="shared" si="9"/>
        <v>0</v>
      </c>
    </row>
    <row r="100" spans="2:6" ht="20.100000000000001" customHeight="1" x14ac:dyDescent="0.55000000000000004">
      <c r="B100" s="91">
        <v>75</v>
      </c>
      <c r="C100" s="59" t="s">
        <v>82</v>
      </c>
      <c r="D100" s="92">
        <v>1828.29</v>
      </c>
      <c r="E100" s="83">
        <v>0</v>
      </c>
      <c r="F100" s="90">
        <f t="shared" ref="F100" si="10">+E100*D100</f>
        <v>0</v>
      </c>
    </row>
    <row r="101" spans="2:6" x14ac:dyDescent="0.55000000000000004">
      <c r="B101" s="91"/>
      <c r="C101" s="47" t="s">
        <v>78</v>
      </c>
      <c r="D101" s="48"/>
      <c r="E101" s="84"/>
      <c r="F101" s="48"/>
    </row>
    <row r="102" spans="2:6" ht="21.3" customHeight="1" x14ac:dyDescent="0.55000000000000004">
      <c r="B102" s="91">
        <v>76</v>
      </c>
      <c r="C102" s="46" t="s">
        <v>23</v>
      </c>
      <c r="D102" s="43">
        <v>250</v>
      </c>
      <c r="E102" s="83">
        <v>0</v>
      </c>
      <c r="F102" s="53">
        <f t="shared" ref="F102:F107" si="11">+E102*D102</f>
        <v>0</v>
      </c>
    </row>
    <row r="103" spans="2:6" ht="19.2" customHeight="1" x14ac:dyDescent="0.55000000000000004">
      <c r="B103" s="91">
        <v>77</v>
      </c>
      <c r="C103" s="46" t="s">
        <v>26</v>
      </c>
      <c r="D103" s="43">
        <v>200</v>
      </c>
      <c r="E103" s="83">
        <v>0</v>
      </c>
      <c r="F103" s="53">
        <f t="shared" si="11"/>
        <v>0</v>
      </c>
    </row>
    <row r="104" spans="2:6" ht="17.7" customHeight="1" x14ac:dyDescent="0.55000000000000004">
      <c r="B104" s="91">
        <v>78</v>
      </c>
      <c r="C104" s="31" t="s">
        <v>24</v>
      </c>
      <c r="D104" s="43">
        <v>79.95</v>
      </c>
      <c r="E104" s="83">
        <v>0</v>
      </c>
      <c r="F104" s="53">
        <f t="shared" si="11"/>
        <v>0</v>
      </c>
    </row>
    <row r="105" spans="2:6" ht="17.7" customHeight="1" x14ac:dyDescent="0.55000000000000004">
      <c r="B105" s="91">
        <v>79</v>
      </c>
      <c r="C105" s="31" t="s">
        <v>25</v>
      </c>
      <c r="D105" s="43">
        <v>59.95</v>
      </c>
      <c r="E105" s="83">
        <v>0</v>
      </c>
      <c r="F105" s="53">
        <f t="shared" si="11"/>
        <v>0</v>
      </c>
    </row>
    <row r="106" spans="2:6" ht="17.7" customHeight="1" x14ac:dyDescent="0.55000000000000004">
      <c r="B106" s="91">
        <v>80</v>
      </c>
      <c r="C106" s="31" t="s">
        <v>115</v>
      </c>
      <c r="D106" s="43">
        <v>45</v>
      </c>
      <c r="E106" s="83">
        <v>0</v>
      </c>
      <c r="F106" s="53">
        <f t="shared" si="11"/>
        <v>0</v>
      </c>
    </row>
    <row r="107" spans="2:6" ht="22.5" customHeight="1" x14ac:dyDescent="0.55000000000000004">
      <c r="B107" s="91">
        <v>81</v>
      </c>
      <c r="C107" s="62" t="s">
        <v>119</v>
      </c>
      <c r="D107" s="63">
        <v>489</v>
      </c>
      <c r="E107" s="86">
        <v>0</v>
      </c>
      <c r="F107" s="53">
        <f t="shared" si="11"/>
        <v>0</v>
      </c>
    </row>
    <row r="108" spans="2:6" ht="22.5" customHeight="1" x14ac:dyDescent="0.55000000000000004">
      <c r="B108" s="91">
        <v>82</v>
      </c>
      <c r="C108" s="70" t="s">
        <v>83</v>
      </c>
      <c r="D108" s="64">
        <v>15.99</v>
      </c>
      <c r="E108" s="83">
        <v>0</v>
      </c>
      <c r="F108" s="65">
        <f>+E108*D108</f>
        <v>0</v>
      </c>
    </row>
    <row r="109" spans="2:6" ht="56.7" customHeight="1" x14ac:dyDescent="0.55000000000000004">
      <c r="B109" s="91">
        <v>83</v>
      </c>
      <c r="C109" s="66" t="s">
        <v>103</v>
      </c>
      <c r="D109" s="67">
        <v>162.44999999999999</v>
      </c>
      <c r="E109" s="87">
        <v>0</v>
      </c>
      <c r="F109" s="53">
        <f>+E109*D109</f>
        <v>0</v>
      </c>
    </row>
    <row r="110" spans="2:6" ht="17.7" customHeight="1" x14ac:dyDescent="0.55000000000000004">
      <c r="B110" s="91">
        <v>84</v>
      </c>
      <c r="C110" s="46" t="s">
        <v>104</v>
      </c>
      <c r="D110" s="43">
        <v>459</v>
      </c>
      <c r="E110" s="83">
        <v>0</v>
      </c>
      <c r="F110" s="53">
        <f t="shared" si="4"/>
        <v>0</v>
      </c>
    </row>
    <row r="111" spans="2:6" ht="17.7" customHeight="1" x14ac:dyDescent="0.55000000000000004">
      <c r="B111" s="91">
        <v>85</v>
      </c>
      <c r="C111" s="46" t="s">
        <v>105</v>
      </c>
      <c r="D111" s="43">
        <v>459</v>
      </c>
      <c r="E111" s="83">
        <v>0</v>
      </c>
      <c r="F111" s="53">
        <f t="shared" si="4"/>
        <v>0</v>
      </c>
    </row>
    <row r="112" spans="2:6" ht="17.7" customHeight="1" x14ac:dyDescent="0.55000000000000004">
      <c r="B112" s="91">
        <v>86</v>
      </c>
      <c r="C112" s="46" t="s">
        <v>106</v>
      </c>
      <c r="D112" s="43">
        <v>275</v>
      </c>
      <c r="E112" s="83">
        <v>0</v>
      </c>
      <c r="F112" s="53">
        <f t="shared" si="4"/>
        <v>0</v>
      </c>
    </row>
    <row r="113" spans="2:6" ht="17.7" customHeight="1" x14ac:dyDescent="0.55000000000000004">
      <c r="B113" s="91">
        <v>87</v>
      </c>
      <c r="C113" s="46" t="s">
        <v>107</v>
      </c>
      <c r="D113" s="43">
        <v>249</v>
      </c>
      <c r="E113" s="83">
        <v>0</v>
      </c>
      <c r="F113" s="53">
        <f t="shared" si="4"/>
        <v>0</v>
      </c>
    </row>
    <row r="114" spans="2:6" ht="17.7" customHeight="1" x14ac:dyDescent="0.55000000000000004">
      <c r="B114" s="91">
        <v>88</v>
      </c>
      <c r="C114" s="46" t="s">
        <v>111</v>
      </c>
      <c r="D114" s="43">
        <v>275</v>
      </c>
      <c r="E114" s="83">
        <v>0</v>
      </c>
      <c r="F114" s="53">
        <f t="shared" si="4"/>
        <v>0</v>
      </c>
    </row>
    <row r="115" spans="2:6" ht="54" customHeight="1" x14ac:dyDescent="0.55000000000000004">
      <c r="B115" s="91">
        <v>89</v>
      </c>
      <c r="C115" s="46" t="s">
        <v>116</v>
      </c>
      <c r="D115" s="43">
        <v>399</v>
      </c>
      <c r="E115" s="83">
        <v>0</v>
      </c>
      <c r="F115" s="53">
        <f t="shared" si="4"/>
        <v>0</v>
      </c>
    </row>
    <row r="116" spans="2:6" ht="21.3" customHeight="1" x14ac:dyDescent="0.55000000000000004">
      <c r="B116" s="91">
        <v>90</v>
      </c>
      <c r="C116" s="46" t="s">
        <v>38</v>
      </c>
      <c r="D116" s="43">
        <v>399</v>
      </c>
      <c r="E116" s="83">
        <v>0</v>
      </c>
      <c r="F116" s="53">
        <f t="shared" si="4"/>
        <v>0</v>
      </c>
    </row>
    <row r="117" spans="2:6" ht="20.399999999999999" customHeight="1" x14ac:dyDescent="0.55000000000000004">
      <c r="B117" s="91">
        <v>91</v>
      </c>
      <c r="C117" s="46" t="s">
        <v>71</v>
      </c>
      <c r="D117" s="44">
        <v>925</v>
      </c>
      <c r="E117" s="83">
        <v>0</v>
      </c>
      <c r="F117" s="44">
        <f>+E117*D117</f>
        <v>0</v>
      </c>
    </row>
    <row r="118" spans="2:6" x14ac:dyDescent="0.55000000000000004">
      <c r="B118" s="91"/>
      <c r="C118" s="47" t="s">
        <v>79</v>
      </c>
      <c r="D118" s="48"/>
      <c r="E118" s="84"/>
      <c r="F118" s="48"/>
    </row>
    <row r="119" spans="2:6" ht="19.2" customHeight="1" x14ac:dyDescent="0.55000000000000004">
      <c r="B119" s="91">
        <v>92</v>
      </c>
      <c r="C119" s="31" t="s">
        <v>91</v>
      </c>
      <c r="D119" s="43">
        <v>1425</v>
      </c>
      <c r="E119" s="83">
        <v>0</v>
      </c>
      <c r="F119" s="53">
        <f t="shared" si="4"/>
        <v>0</v>
      </c>
    </row>
    <row r="120" spans="2:6" ht="33.9" customHeight="1" x14ac:dyDescent="0.55000000000000004">
      <c r="B120" s="91">
        <v>93</v>
      </c>
      <c r="C120" s="31" t="s">
        <v>122</v>
      </c>
      <c r="D120" s="43">
        <v>1699</v>
      </c>
      <c r="E120" s="83">
        <v>0</v>
      </c>
      <c r="F120" s="53">
        <f t="shared" si="4"/>
        <v>0</v>
      </c>
    </row>
    <row r="121" spans="2:6" ht="24.9" customHeight="1" x14ac:dyDescent="0.55000000000000004">
      <c r="B121" s="91">
        <v>94</v>
      </c>
      <c r="C121" s="31" t="s">
        <v>120</v>
      </c>
      <c r="D121" s="43">
        <v>599</v>
      </c>
      <c r="E121" s="83">
        <v>0</v>
      </c>
      <c r="F121" s="53">
        <f t="shared" si="4"/>
        <v>0</v>
      </c>
    </row>
    <row r="122" spans="2:6" ht="18" customHeight="1" x14ac:dyDescent="0.55000000000000004">
      <c r="B122" s="91">
        <v>95</v>
      </c>
      <c r="C122" s="31" t="s">
        <v>92</v>
      </c>
      <c r="D122" s="43">
        <v>599</v>
      </c>
      <c r="E122" s="83">
        <v>0</v>
      </c>
      <c r="F122" s="53">
        <f>+E122*D122</f>
        <v>0</v>
      </c>
    </row>
    <row r="123" spans="2:6" ht="40.200000000000003" customHeight="1" x14ac:dyDescent="0.55000000000000004">
      <c r="B123" s="91">
        <v>96</v>
      </c>
      <c r="C123" s="31" t="s">
        <v>95</v>
      </c>
      <c r="D123" s="43">
        <v>399</v>
      </c>
      <c r="E123" s="83">
        <v>0</v>
      </c>
      <c r="F123" s="53">
        <f t="shared" si="4"/>
        <v>0</v>
      </c>
    </row>
    <row r="124" spans="2:6" ht="19.2" customHeight="1" x14ac:dyDescent="0.55000000000000004">
      <c r="B124" s="91">
        <v>97</v>
      </c>
      <c r="C124" s="31" t="s">
        <v>93</v>
      </c>
      <c r="D124" s="43">
        <v>225</v>
      </c>
      <c r="E124" s="83">
        <v>0</v>
      </c>
      <c r="F124" s="53">
        <f t="shared" si="4"/>
        <v>0</v>
      </c>
    </row>
    <row r="125" spans="2:6" s="19" customFormat="1" ht="19.2" customHeight="1" x14ac:dyDescent="0.55000000000000004">
      <c r="B125" s="91">
        <v>98</v>
      </c>
      <c r="C125" s="31" t="s">
        <v>94</v>
      </c>
      <c r="D125" s="43">
        <v>750</v>
      </c>
      <c r="E125" s="83">
        <v>0</v>
      </c>
      <c r="F125" s="53">
        <f>E125*D125</f>
        <v>0</v>
      </c>
    </row>
    <row r="126" spans="2:6" s="22" customFormat="1" ht="44.4" customHeight="1" x14ac:dyDescent="0.55000000000000004">
      <c r="B126" s="91">
        <v>99</v>
      </c>
      <c r="C126" s="31" t="s">
        <v>112</v>
      </c>
      <c r="D126" s="43">
        <v>225</v>
      </c>
      <c r="E126" s="83">
        <v>0</v>
      </c>
      <c r="F126" s="53">
        <f>E126*D126</f>
        <v>0</v>
      </c>
    </row>
    <row r="127" spans="2:6" ht="15" x14ac:dyDescent="0.65">
      <c r="B127" s="91">
        <v>100</v>
      </c>
      <c r="C127" s="68"/>
      <c r="D127" s="69"/>
      <c r="E127" s="79"/>
      <c r="F127" s="69"/>
    </row>
    <row r="128" spans="2:6" ht="15" x14ac:dyDescent="0.65">
      <c r="B128" s="91">
        <v>101</v>
      </c>
      <c r="C128" s="68"/>
      <c r="D128" s="102"/>
      <c r="E128" s="79"/>
      <c r="F128" s="69"/>
    </row>
    <row r="129" spans="1:6" ht="13.5" customHeight="1" x14ac:dyDescent="0.65">
      <c r="B129" s="91">
        <v>102</v>
      </c>
      <c r="C129" s="68"/>
      <c r="D129" s="102"/>
      <c r="E129" s="79"/>
      <c r="F129" s="69"/>
    </row>
    <row r="130" spans="1:6" ht="54.6" customHeight="1" x14ac:dyDescent="0.55000000000000004">
      <c r="C130" s="94" t="s">
        <v>90</v>
      </c>
      <c r="D130" s="95"/>
      <c r="E130" s="95"/>
      <c r="F130" s="96"/>
    </row>
    <row r="135" spans="1:6" s="18" customFormat="1" x14ac:dyDescent="0.55000000000000004">
      <c r="B135" s="24"/>
      <c r="C135" s="20"/>
      <c r="D135" s="20"/>
      <c r="E135" s="80" t="s">
        <v>59</v>
      </c>
      <c r="F135" s="21">
        <f>SUM(F7:F126)</f>
        <v>12495</v>
      </c>
    </row>
    <row r="136" spans="1:6" s="22" customFormat="1" ht="12.3" customHeight="1" x14ac:dyDescent="0.55000000000000004">
      <c r="B136" s="24"/>
      <c r="C136" s="20"/>
      <c r="D136" s="20"/>
      <c r="E136" s="80" t="s">
        <v>59</v>
      </c>
      <c r="F136" s="21">
        <f>SUM(F127:F129)</f>
        <v>0</v>
      </c>
    </row>
    <row r="137" spans="1:6" s="22" customFormat="1" x14ac:dyDescent="0.55000000000000004">
      <c r="B137" s="24"/>
      <c r="C137" s="20"/>
      <c r="D137" s="20"/>
      <c r="E137" s="80" t="s">
        <v>59</v>
      </c>
      <c r="F137" s="21">
        <v>0</v>
      </c>
    </row>
    <row r="138" spans="1:6" s="22" customFormat="1" x14ac:dyDescent="0.55000000000000004">
      <c r="B138" s="24"/>
      <c r="C138" s="20"/>
      <c r="D138" s="20"/>
      <c r="E138" s="81" t="s">
        <v>61</v>
      </c>
      <c r="F138" s="26">
        <f>SUM(F135:F137)</f>
        <v>12495</v>
      </c>
    </row>
    <row r="139" spans="1:6" s="22" customFormat="1" x14ac:dyDescent="0.55000000000000004">
      <c r="B139" s="24"/>
      <c r="C139" s="20"/>
      <c r="D139" s="20"/>
      <c r="E139" s="80" t="s">
        <v>62</v>
      </c>
      <c r="F139" s="21"/>
    </row>
    <row r="140" spans="1:6" s="22" customFormat="1" ht="23.1" x14ac:dyDescent="0.85">
      <c r="B140" s="24"/>
      <c r="C140" s="74"/>
      <c r="D140" s="100" t="s">
        <v>114</v>
      </c>
      <c r="E140" s="100"/>
      <c r="F140" s="100"/>
    </row>
    <row r="141" spans="1:6" s="13" customFormat="1" ht="18.3" x14ac:dyDescent="0.7">
      <c r="A141" s="16"/>
      <c r="B141" s="24"/>
      <c r="C141" s="72" t="s">
        <v>14</v>
      </c>
      <c r="D141" s="93"/>
      <c r="E141" s="93"/>
      <c r="F141" s="93"/>
    </row>
    <row r="142" spans="1:6" s="13" customFormat="1" ht="18.3" x14ac:dyDescent="0.7">
      <c r="A142" s="16"/>
      <c r="B142" s="24"/>
      <c r="C142" s="73" t="s">
        <v>15</v>
      </c>
      <c r="D142" s="93"/>
      <c r="E142" s="93"/>
      <c r="F142" s="93"/>
    </row>
    <row r="143" spans="1:6" s="13" customFormat="1" ht="18.3" x14ac:dyDescent="0.7">
      <c r="A143" s="16"/>
      <c r="B143" s="24"/>
      <c r="C143" s="73" t="s">
        <v>15</v>
      </c>
      <c r="D143" s="93"/>
      <c r="E143" s="93"/>
      <c r="F143" s="93"/>
    </row>
    <row r="144" spans="1:6" s="13" customFormat="1" ht="18.3" x14ac:dyDescent="0.7">
      <c r="A144" s="16"/>
      <c r="B144" s="24"/>
      <c r="C144" s="73" t="s">
        <v>16</v>
      </c>
      <c r="D144" s="93"/>
      <c r="E144" s="93"/>
      <c r="F144" s="93"/>
    </row>
    <row r="145" spans="1:6" s="13" customFormat="1" ht="18.3" x14ac:dyDescent="0.7">
      <c r="A145" s="16"/>
      <c r="B145" s="24"/>
      <c r="C145" s="73" t="s">
        <v>17</v>
      </c>
      <c r="D145" s="93"/>
      <c r="E145" s="93"/>
      <c r="F145" s="93"/>
    </row>
    <row r="146" spans="1:6" s="13" customFormat="1" ht="18.3" x14ac:dyDescent="0.7">
      <c r="A146" s="16"/>
      <c r="B146" s="24"/>
      <c r="C146" s="73" t="s">
        <v>18</v>
      </c>
      <c r="D146" s="93"/>
      <c r="E146" s="93"/>
      <c r="F146" s="93"/>
    </row>
    <row r="147" spans="1:6" s="22" customFormat="1" ht="18.3" x14ac:dyDescent="0.7">
      <c r="B147" s="24"/>
      <c r="C147" s="73" t="s">
        <v>113</v>
      </c>
      <c r="D147" s="97"/>
      <c r="E147" s="98"/>
      <c r="F147" s="99"/>
    </row>
    <row r="148" spans="1:6" s="13" customFormat="1" ht="18.3" x14ac:dyDescent="0.7">
      <c r="A148" s="16"/>
      <c r="B148" s="24"/>
      <c r="C148" s="73" t="s">
        <v>19</v>
      </c>
      <c r="D148" s="93"/>
      <c r="E148" s="93"/>
      <c r="F148" s="93"/>
    </row>
    <row r="149" spans="1:6" s="13" customFormat="1" x14ac:dyDescent="0.55000000000000004">
      <c r="A149" s="16"/>
      <c r="B149" s="24"/>
      <c r="C149" s="10"/>
      <c r="D149" s="1"/>
      <c r="E149" s="82"/>
      <c r="F149" s="1"/>
    </row>
    <row r="150" spans="1:6" s="13" customFormat="1" x14ac:dyDescent="0.55000000000000004">
      <c r="A150" s="16"/>
      <c r="B150" s="24"/>
      <c r="C150" s="10"/>
      <c r="D150" s="1"/>
      <c r="E150" s="82"/>
      <c r="F150" s="1"/>
    </row>
    <row r="151" spans="1:6" s="13" customFormat="1" x14ac:dyDescent="0.55000000000000004">
      <c r="A151" s="16"/>
      <c r="B151" s="24"/>
      <c r="C151" s="11"/>
      <c r="D151" s="9"/>
      <c r="E151" s="82"/>
      <c r="F151" s="1"/>
    </row>
    <row r="152" spans="1:6" s="13" customFormat="1" x14ac:dyDescent="0.55000000000000004">
      <c r="A152" s="16"/>
      <c r="B152" s="24"/>
      <c r="C152" s="11">
        <v>489</v>
      </c>
      <c r="D152" s="1"/>
      <c r="E152" s="82"/>
      <c r="F152" s="1"/>
    </row>
    <row r="153" spans="1:6" s="13" customFormat="1" x14ac:dyDescent="0.55000000000000004">
      <c r="A153" s="16"/>
      <c r="B153" s="24"/>
      <c r="C153" s="11"/>
      <c r="D153" s="1"/>
      <c r="E153" s="82"/>
      <c r="F153" s="1"/>
    </row>
    <row r="154" spans="1:6" s="12" customFormat="1" x14ac:dyDescent="0.55000000000000004">
      <c r="B154" s="25"/>
      <c r="C154" s="11"/>
      <c r="D154" s="1"/>
      <c r="E154" s="82"/>
      <c r="F154" s="1"/>
    </row>
    <row r="155" spans="1:6" s="12" customFormat="1" x14ac:dyDescent="0.55000000000000004">
      <c r="B155" s="25"/>
      <c r="C155" s="11"/>
      <c r="D155" s="1"/>
      <c r="E155" s="82"/>
      <c r="F155" s="1"/>
    </row>
    <row r="158" spans="1:6" s="12" customFormat="1" x14ac:dyDescent="0.55000000000000004">
      <c r="B158" s="25"/>
      <c r="C158" s="14"/>
      <c r="D158" s="1"/>
      <c r="E158" s="82"/>
      <c r="F158" s="1"/>
    </row>
    <row r="161" spans="2:6" s="12" customFormat="1" x14ac:dyDescent="0.55000000000000004">
      <c r="B161" s="25"/>
      <c r="C161" s="11"/>
      <c r="D161" s="1"/>
      <c r="E161" s="82"/>
      <c r="F161" s="1"/>
    </row>
    <row r="162" spans="2:6" s="12" customFormat="1" x14ac:dyDescent="0.55000000000000004">
      <c r="B162" s="25"/>
      <c r="C162" s="11"/>
      <c r="D162" s="1"/>
      <c r="E162" s="82"/>
      <c r="F162" s="1"/>
    </row>
    <row r="163" spans="2:6" s="12" customFormat="1" x14ac:dyDescent="0.55000000000000004">
      <c r="B163" s="25"/>
      <c r="C163" s="11"/>
      <c r="D163" s="1"/>
      <c r="E163" s="82"/>
      <c r="F163" s="1"/>
    </row>
    <row r="164" spans="2:6" s="12" customFormat="1" x14ac:dyDescent="0.55000000000000004">
      <c r="B164" s="25"/>
      <c r="C164" s="11"/>
      <c r="D164" s="1"/>
      <c r="E164" s="82"/>
      <c r="F164" s="1"/>
    </row>
    <row r="165" spans="2:6" s="12" customFormat="1" x14ac:dyDescent="0.55000000000000004">
      <c r="B165" s="25"/>
      <c r="C165" s="11"/>
      <c r="D165" s="1"/>
      <c r="E165" s="82"/>
      <c r="F165" s="1"/>
    </row>
  </sheetData>
  <sheetProtection selectLockedCells="1"/>
  <autoFilter ref="C6:F130" xr:uid="{00000000-0009-0000-0000-000000000000}"/>
  <mergeCells count="10">
    <mergeCell ref="D145:F145"/>
    <mergeCell ref="D146:F146"/>
    <mergeCell ref="D148:F148"/>
    <mergeCell ref="C130:F130"/>
    <mergeCell ref="D143:F143"/>
    <mergeCell ref="D141:F141"/>
    <mergeCell ref="D142:F142"/>
    <mergeCell ref="D144:F144"/>
    <mergeCell ref="D147:F147"/>
    <mergeCell ref="D140:F140"/>
  </mergeCells>
  <pageMargins left="0.7" right="0.7" top="0.75" bottom="0.75" header="0.3" footer="0.3"/>
  <pageSetup scale="68" fitToHeight="0" orientation="portrait" r:id="rId1"/>
  <rowBreaks count="2" manualBreakCount="2">
    <brk id="67" min="1" max="5" man="1"/>
    <brk id="39" min="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7717D-3DDA-4437-9C8F-4E74F51178D5}">
  <dimension ref="A1"/>
  <sheetViews>
    <sheetView workbookViewId="0">
      <selection activeCell="V23" sqref="V23"/>
    </sheetView>
  </sheetViews>
  <sheetFormatPr defaultRowHeight="14.4" x14ac:dyDescent="0.5500000000000000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trail marker worksheet (2)</vt:lpstr>
      <vt:lpstr>Sheet1</vt:lpstr>
      <vt:lpstr>'trail marker worksheet (2)'!Print_Area</vt:lpstr>
      <vt:lpstr>'trail marker worksheet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jross</dc:creator>
  <cp:lastModifiedBy>Sarah Jo Bushinger</cp:lastModifiedBy>
  <cp:lastPrinted>2021-04-07T15:59:18Z</cp:lastPrinted>
  <dcterms:created xsi:type="dcterms:W3CDTF">2017-05-30T13:19:58Z</dcterms:created>
  <dcterms:modified xsi:type="dcterms:W3CDTF">2021-04-07T16:08:15Z</dcterms:modified>
</cp:coreProperties>
</file>